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S:\Cartelle personali\Focus 2021\Tavole e grafici\KIT_PUGLIA_2022\"/>
    </mc:Choice>
  </mc:AlternateContent>
  <xr:revisionPtr revIDLastSave="0" documentId="13_ncr:1_{C1327F10-43B2-4332-BAD1-F1D06E76F160}" xr6:coauthVersionLast="47" xr6:coauthVersionMax="47" xr10:uidLastSave="{00000000-0000-0000-0000-000000000000}"/>
  <bookViews>
    <workbookView xWindow="-120" yWindow="-120" windowWidth="20730" windowHeight="11160" tabRatio="732" xr2:uid="{00000000-000D-0000-FFFF-FFFF00000000}"/>
  </bookViews>
  <sheets>
    <sheet name="Tavola 1" sheetId="1" r:id="rId1"/>
    <sheet name="Tavola 1.1" sheetId="2" r:id="rId2"/>
    <sheet name="Tavola 1.2" sheetId="41" r:id="rId3"/>
    <sheet name="Tavola 2" sheetId="4" r:id="rId4"/>
    <sheet name="Tavola 2.1" sheetId="5" r:id="rId5"/>
    <sheet name="Tavola 3" sheetId="6" r:id="rId6"/>
    <sheet name="Tavola 4.1" sheetId="7" r:id="rId7"/>
    <sheet name="Tavola 4.2" sheetId="8" r:id="rId8"/>
    <sheet name="Tavola 4.3" sheetId="9" r:id="rId9"/>
    <sheet name="Tavola 5" sheetId="10" r:id="rId10"/>
    <sheet name="Tavola 5.1" sheetId="11" r:id="rId11"/>
    <sheet name="Tavola 5.2" sheetId="12" r:id="rId12"/>
    <sheet name="Tavola 6" sheetId="13" r:id="rId13"/>
    <sheet name="Tavola 6.1" sheetId="14" r:id="rId14"/>
    <sheet name="Tavola 6.2" sheetId="15" r:id="rId15"/>
    <sheet name="Tavola 7" sheetId="16" r:id="rId16"/>
    <sheet name="Tavola 8" sheetId="17" r:id="rId17"/>
    <sheet name="Tavola 9" sheetId="18" r:id="rId18"/>
    <sheet name="Tavola 10" sheetId="19" r:id="rId19"/>
    <sheet name="Tavola 10.1" sheetId="20" r:id="rId20"/>
    <sheet name="Tavola 10.2" sheetId="21" r:id="rId21"/>
    <sheet name="Tavola 11" sheetId="22" r:id="rId22"/>
    <sheet name="Tavola 12" sheetId="23" r:id="rId23"/>
    <sheet name="Tavola 13" sheetId="24" r:id="rId24"/>
    <sheet name="Tavola 14" sheetId="25" r:id="rId25"/>
    <sheet name="Tavola 15" sheetId="35" r:id="rId26"/>
    <sheet name="Tavola 16" sheetId="26" r:id="rId27"/>
    <sheet name="Tavola 17" sheetId="36" r:id="rId28"/>
    <sheet name="Tavola 18" sheetId="28" r:id="rId29"/>
    <sheet name="Tavola_19" sheetId="40" r:id="rId30"/>
    <sheet name="Tavola 20" sheetId="30" r:id="rId31"/>
    <sheet name="Tavola 21" sheetId="31" r:id="rId32"/>
    <sheet name="Tavola 22" sheetId="37" r:id="rId33"/>
    <sheet name="Tavola 23" sheetId="33" r:id="rId34"/>
  </sheets>
  <definedNames>
    <definedName name="_xlnm._FilterDatabase" localSheetId="0" hidden="1">'Tavola 1'!#REF!</definedName>
    <definedName name="_xlnm._FilterDatabase" localSheetId="21" hidden="1">'Tavola 11'!#REF!</definedName>
    <definedName name="_xlnm._FilterDatabase" localSheetId="26" hidden="1">'Tavola 16'!#REF!</definedName>
    <definedName name="_xlnm._FilterDatabase" localSheetId="27" hidden="1">'Tavola 17'!$A$43:$Q$47</definedName>
    <definedName name="_xlnm._FilterDatabase" localSheetId="28" hidden="1">'Tavola 18'!$A$39:$O$43</definedName>
    <definedName name="_xlnm._FilterDatabase" localSheetId="3" hidden="1">'Tavola 2'!#REF!</definedName>
    <definedName name="_xlnm._FilterDatabase" localSheetId="5" hidden="1">'Tavola 3'!#REF!</definedName>
    <definedName name="_xlnm._FilterDatabase" localSheetId="6" hidden="1">'Tavola 4.1'!#REF!</definedName>
    <definedName name="_xlnm._FilterDatabase" localSheetId="7" hidden="1">'Tavola 4.2'!#REF!</definedName>
    <definedName name="_xlnm._FilterDatabase" localSheetId="9" hidden="1">'Tavola 5'!#REF!</definedName>
    <definedName name="_xlnm._FilterDatabase" localSheetId="10" hidden="1">'Tavola 5.1'!#REF!</definedName>
    <definedName name="_xlnm._FilterDatabase" localSheetId="11" hidden="1">'Tavola 5.2'!#REF!</definedName>
    <definedName name="_xlnm._FilterDatabase" localSheetId="12" hidden="1">'Tavola 6'!#REF!</definedName>
    <definedName name="_xlnm._FilterDatabase" localSheetId="14" hidden="1">'Tavola 6.2'!#REF!</definedName>
    <definedName name="_xlnm._FilterDatabase" localSheetId="16" hidden="1">'Tavola 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1" i="22" l="1"/>
  <c r="O12" i="22"/>
  <c r="O13" i="22"/>
  <c r="O14" i="22"/>
  <c r="O15" i="22"/>
  <c r="O10" i="22"/>
  <c r="K18" i="19"/>
  <c r="K17" i="19"/>
  <c r="J18" i="19"/>
  <c r="J17" i="19"/>
  <c r="I18" i="19"/>
  <c r="I17" i="19"/>
  <c r="P18" i="18"/>
</calcChain>
</file>

<file path=xl/sharedStrings.xml><?xml version="1.0" encoding="utf-8"?>
<sst xmlns="http://schemas.openxmlformats.org/spreadsheetml/2006/main" count="878" uniqueCount="320">
  <si>
    <t>PROVINCE</t>
  </si>
  <si>
    <t>Incidenti</t>
  </si>
  <si>
    <t>Morti</t>
  </si>
  <si>
    <t>Feriti</t>
  </si>
  <si>
    <t>Umbria</t>
  </si>
  <si>
    <t>Italia</t>
  </si>
  <si>
    <t>Indice mortalità(a)</t>
  </si>
  <si>
    <t>Indice di gravità</t>
  </si>
  <si>
    <t xml:space="preserve"> Indice   di gravità (b)</t>
  </si>
  <si>
    <t>Totale</t>
  </si>
  <si>
    <t>(b) Rapporto tra il numero dei morti e il numero dei morti e dei feriti in incidenti stradali con lesioni a persone, moltiplicato 100.</t>
  </si>
  <si>
    <t>Indice mortalità</t>
  </si>
  <si>
    <t xml:space="preserve"> Indice  di      mortalità (a)</t>
  </si>
  <si>
    <t>Anno</t>
  </si>
  <si>
    <t>Morti per 100.000 abitanti (a)</t>
  </si>
  <si>
    <t>Indice di mortalità (b)</t>
  </si>
  <si>
    <t>Variazione percentuale numero di morti rispetto all'anno precedente (c)</t>
  </si>
  <si>
    <t>Variazione percentuale numero di morti rispetto al 2001</t>
  </si>
  <si>
    <t>(a) Morti su popolazione media residente (per 100.000).</t>
  </si>
  <si>
    <t>(c) La variazione percentuale annua è calcolata per l'anno t rispetto all'anno t-1 su base variabile.</t>
  </si>
  <si>
    <t>AMBITO STRADALE</t>
  </si>
  <si>
    <t>Indice di  mortalità (a)</t>
  </si>
  <si>
    <t>Indice di lesività  (b)</t>
  </si>
  <si>
    <t>Strade urbane</t>
  </si>
  <si>
    <t>Autostrade e raccordi</t>
  </si>
  <si>
    <t>Altre strade (c)</t>
  </si>
  <si>
    <t>(c) Sono incluse nella categoria 'Altre strade' le strade Statali, Regionali, Provinciali fuori dell'abitato e Comunali extraurbane.</t>
  </si>
  <si>
    <t>Puglia</t>
  </si>
  <si>
    <t>Valori assoluti</t>
  </si>
  <si>
    <t>Composizioni percentuali</t>
  </si>
  <si>
    <t>-</t>
  </si>
  <si>
    <t>Altri utenti</t>
  </si>
  <si>
    <t>Motocicli (a)</t>
  </si>
  <si>
    <t>Velocipedi (a)</t>
  </si>
  <si>
    <t>Altri Utenti</t>
  </si>
  <si>
    <t>Classe di età</t>
  </si>
  <si>
    <t xml:space="preserve">Morti </t>
  </si>
  <si>
    <t>fino a 5 anni</t>
  </si>
  <si>
    <t>65 anni e più</t>
  </si>
  <si>
    <t>imprecisata</t>
  </si>
  <si>
    <t>Indice di mortalità (a)</t>
  </si>
  <si>
    <t>Indice di lesività (b)</t>
  </si>
  <si>
    <t>(a)</t>
  </si>
  <si>
    <t>(b)</t>
  </si>
  <si>
    <t>(a) Rapporto tra il numero dei morti e il numero degli incidenti stradali con lesioni a persone, moltiplicato 100.</t>
  </si>
  <si>
    <t>(b) Rapporto tra il numero dei feriti e il numero degli incidenti stradali con lesioni a persone, moltiplicato 100.</t>
  </si>
  <si>
    <t>TIPO DI STRADA</t>
  </si>
  <si>
    <t>Doppia carreggiata, più di due carreggiate</t>
  </si>
  <si>
    <t>STRADE URBANE</t>
  </si>
  <si>
    <t>STRADE EXTRAURBANE</t>
  </si>
  <si>
    <t>Incrocio</t>
  </si>
  <si>
    <t>Rotatoria</t>
  </si>
  <si>
    <t>Intersezione</t>
  </si>
  <si>
    <t>Rettilineo</t>
  </si>
  <si>
    <t>Curva</t>
  </si>
  <si>
    <t>Altro (passaggio a livello, dosso, pendenza, galleria)</t>
  </si>
  <si>
    <t>Strade Urbane</t>
  </si>
  <si>
    <t>Altro (passaggo a livello, dosso,  pendenze, galleria)</t>
  </si>
  <si>
    <t>Strade ExtraUrbane</t>
  </si>
  <si>
    <t>MESE</t>
  </si>
  <si>
    <t>Gennaio</t>
  </si>
  <si>
    <t>Febbraio</t>
  </si>
  <si>
    <t>Marzo</t>
  </si>
  <si>
    <t>Aprile</t>
  </si>
  <si>
    <t>Maggio</t>
  </si>
  <si>
    <t>Giugno</t>
  </si>
  <si>
    <t>Luglio</t>
  </si>
  <si>
    <t>Agosto</t>
  </si>
  <si>
    <t>Settembre</t>
  </si>
  <si>
    <t>Ottobre</t>
  </si>
  <si>
    <t>Novembre</t>
  </si>
  <si>
    <t>Dicembre</t>
  </si>
  <si>
    <t>GIORNI DELLA SETTIMANA</t>
  </si>
  <si>
    <t>Lunedì</t>
  </si>
  <si>
    <t>Martedì</t>
  </si>
  <si>
    <t>Mercoledì</t>
  </si>
  <si>
    <t>Giovedì</t>
  </si>
  <si>
    <t>Venerdì</t>
  </si>
  <si>
    <t>Sabato</t>
  </si>
  <si>
    <t>Domenica</t>
  </si>
  <si>
    <t>CATEGORIA DI UTENTE</t>
  </si>
  <si>
    <t>Indice di gravità (a)</t>
  </si>
  <si>
    <t>Composizioni    percentuali</t>
  </si>
  <si>
    <t>Valori   assoluti</t>
  </si>
  <si>
    <t>Composizioni  percentuali</t>
  </si>
  <si>
    <t>MASCHI</t>
  </si>
  <si>
    <t>Conducente</t>
  </si>
  <si>
    <t>Persone trasportate</t>
  </si>
  <si>
    <t>Pedone</t>
  </si>
  <si>
    <t>Totale maschi</t>
  </si>
  <si>
    <t>FEMMINE</t>
  </si>
  <si>
    <t>Totale femmine</t>
  </si>
  <si>
    <t>MASCHI e FEMMINE</t>
  </si>
  <si>
    <r>
      <t>(</t>
    </r>
    <r>
      <rPr>
        <sz val="7.5"/>
        <color rgb="FF000000"/>
        <rFont val="Arial"/>
        <family val="2"/>
      </rPr>
      <t>a) Rapporto tra il numero dei morti e il numero dei morti e dei feriti in incidenti stradali con lesioni a persone, moltiplicato 100.</t>
    </r>
  </si>
  <si>
    <t>ORA DEL GIORNO</t>
  </si>
  <si>
    <t>PROVINCIA</t>
  </si>
  <si>
    <t>Venerdì notte</t>
  </si>
  <si>
    <t>Sabato notte</t>
  </si>
  <si>
    <t>Altre notti</t>
  </si>
  <si>
    <t>(a) Dalle ore 22 alle ore 6.</t>
  </si>
  <si>
    <t>(b) Rapporto tra il numero dei morti e il numero degli incidenti stradali con lesioni a persone, moltiplicato 100.</t>
  </si>
  <si>
    <t>TIPOLOGIA DI COMUNE</t>
  </si>
  <si>
    <t xml:space="preserve">Variazioni </t>
  </si>
  <si>
    <t>Numero comuni</t>
  </si>
  <si>
    <t>%</t>
  </si>
  <si>
    <t>Polo</t>
  </si>
  <si>
    <t>Polo intercomunale</t>
  </si>
  <si>
    <t>Cintura</t>
  </si>
  <si>
    <t>Totale Centri</t>
  </si>
  <si>
    <t>Intermedio</t>
  </si>
  <si>
    <t>Periferico</t>
  </si>
  <si>
    <t>NATURA DELL'INCIDENTE</t>
  </si>
  <si>
    <t>Composizione percentuale</t>
  </si>
  <si>
    <t>Scontro frontale</t>
  </si>
  <si>
    <t>Scontro frontale-laterale</t>
  </si>
  <si>
    <t>Scontro laterale</t>
  </si>
  <si>
    <t>Tamponamento</t>
  </si>
  <si>
    <t>Urto con veicolo in momentanea fermata o arresto</t>
  </si>
  <si>
    <t>Totale incidenti tra veicoli</t>
  </si>
  <si>
    <t>Investimento di pedone</t>
  </si>
  <si>
    <t>Urto con veicolo in sosta</t>
  </si>
  <si>
    <t>Urto con ostacolo accidentale</t>
  </si>
  <si>
    <t>Fuoriuscita</t>
  </si>
  <si>
    <t>Frenata improvvisa</t>
  </si>
  <si>
    <t>Caduta da veicolo</t>
  </si>
  <si>
    <t>Totale incidenti a veicoli isolati</t>
  </si>
  <si>
    <t>Totale generale</t>
  </si>
  <si>
    <t>CATEGORIA DELLA STRADA</t>
  </si>
  <si>
    <t>Altre strade (a)</t>
  </si>
  <si>
    <t>Agente di Polizia stradale</t>
  </si>
  <si>
    <t>Carabiniere</t>
  </si>
  <si>
    <t>Agente di Polizia municipale</t>
  </si>
  <si>
    <t>Polizia Stradale</t>
  </si>
  <si>
    <t>Carabinieri</t>
  </si>
  <si>
    <t>Polizia Municipale</t>
  </si>
  <si>
    <t>CLASSE DI ETA'</t>
  </si>
  <si>
    <t>VALORI ASSOLUTI</t>
  </si>
  <si>
    <t>VALORI PERCENTUALI</t>
  </si>
  <si>
    <t>CAUSE</t>
  </si>
  <si>
    <t>Strade extraurbane</t>
  </si>
  <si>
    <t>Procedeva con guida distratta o andamento indeciso</t>
  </si>
  <si>
    <t>Procedeva senza rispettare le regole della precedenza o il semaforo</t>
  </si>
  <si>
    <t xml:space="preserve"> -procedeva senza rispettare lo stop</t>
  </si>
  <si>
    <t xml:space="preserve"> -procedeva senza dare la precedenza al veicolo proveniente da destra</t>
  </si>
  <si>
    <t xml:space="preserve"> -procedeva senza rispettare il segnale di dare precedenza</t>
  </si>
  <si>
    <t xml:space="preserve"> -procedeva senza rispettare le segnalazioni semaforiche o dell'agente</t>
  </si>
  <si>
    <t>Procedeva con velocità troppo elevata</t>
  </si>
  <si>
    <t xml:space="preserve"> -procedeva con eccesso di velocità</t>
  </si>
  <si>
    <t xml:space="preserve"> -procedeva senza rispettare i limiti di velocità</t>
  </si>
  <si>
    <t>Procedeva senza mantenere la distanza di sicurezza</t>
  </si>
  <si>
    <t>Manovrava irregolarmente</t>
  </si>
  <si>
    <t>Svoltava irregolarmente</t>
  </si>
  <si>
    <t>Procedeva contromano</t>
  </si>
  <si>
    <t>Sorpassava irregolarmente</t>
  </si>
  <si>
    <t>Non dava la precedenza al pedone sugli appositi attraversamenti</t>
  </si>
  <si>
    <t>Ostacolo accidentale</t>
  </si>
  <si>
    <t>Veicolo fermo in posizione irregolare urtato</t>
  </si>
  <si>
    <t>Veicolo fermo evitato</t>
  </si>
  <si>
    <t>Buche, ecc. evitato</t>
  </si>
  <si>
    <t>Circostanza imprecisata</t>
  </si>
  <si>
    <t>Altre cause relative al comportamento nella circolazione</t>
  </si>
  <si>
    <t>Comportamento scorretto del pedone</t>
  </si>
  <si>
    <t>Totale cause</t>
  </si>
  <si>
    <r>
      <t>a) I</t>
    </r>
    <r>
      <rPr>
        <sz val="7.5"/>
        <color theme="1"/>
        <rFont val="Arial Narrow"/>
        <family val="2"/>
      </rPr>
      <t>l totale del prospetto risulta superiore al numero degli incidenti poiché include tutte le circostanze accertate o presunte, corrispondenti ai conducenti dei veicoli A e B coinvolti nell’incidente, registrate dalle forze dell’ordine al momento del rilievo.</t>
    </r>
  </si>
  <si>
    <t>(b) Si precisa che a causa dell’esiguo numero di circostanze presunte dell’incidente legate allo stato psico-fisico alterato del conducente e a difetti o avarie del veicolo, a partire dall’anno 2009 non vengono pubblicati i dati sugli incidenti stradali dettagliati per tali circostanze. Per motivi legati spesso all’indisponibilità dell’informazione al momento del rilievo, inoltre, risulta, da parte degli Organi di rilevazione, di estrema difficoltà la compilazione dei quesiti sulle circostanze presunte dell’incidente legate allo stato psico-fisico del conducente. Il numero degli incidenti nei quali è presente una delle circostanze appartenenti a uno dei due gruppi sopra citati risulta, quindi, sottostimato.</t>
  </si>
  <si>
    <t>CAPOLUOGHI</t>
  </si>
  <si>
    <t>Incidenti per 1.000 ab.</t>
  </si>
  <si>
    <t>Morti per 100.000 ab.</t>
  </si>
  <si>
    <t>Feriti per 100.000 ab.</t>
  </si>
  <si>
    <t>Altri Comuni</t>
  </si>
  <si>
    <t>Altri comuni</t>
  </si>
  <si>
    <r>
      <t xml:space="preserve">CAPOLUOGHI
</t>
    </r>
    <r>
      <rPr>
        <sz val="9"/>
        <color rgb="FF000000"/>
        <rFont val="Arial Narrow"/>
        <family val="2"/>
      </rPr>
      <t>Altri Comuni</t>
    </r>
  </si>
  <si>
    <t xml:space="preserve">Strade extra-urbane </t>
  </si>
  <si>
    <t>REGIONI</t>
  </si>
  <si>
    <t>COSTO SOCIALE (a)</t>
  </si>
  <si>
    <t>PROCAPITE (in euro)</t>
  </si>
  <si>
    <t>TOTALE (in euro)</t>
  </si>
  <si>
    <t>Campania</t>
  </si>
  <si>
    <t>Calabria</t>
  </si>
  <si>
    <t>Basilicata</t>
  </si>
  <si>
    <t>Sicilia</t>
  </si>
  <si>
    <t>Sardegna</t>
  </si>
  <si>
    <t>Piemonte</t>
  </si>
  <si>
    <t>Abruzzo</t>
  </si>
  <si>
    <t>Molise</t>
  </si>
  <si>
    <t>Lombardia</t>
  </si>
  <si>
    <t>Veneto</t>
  </si>
  <si>
    <t>Lazio</t>
  </si>
  <si>
    <t>Marche</t>
  </si>
  <si>
    <t>Toscana</t>
  </si>
  <si>
    <t>Liguria</t>
  </si>
  <si>
    <t>ITALIA</t>
  </si>
  <si>
    <t>(a) Conducenti e passeggeri</t>
  </si>
  <si>
    <t>(b) Rapporto percentuale tra il numero dei feriti e il numero degli incidenti stradali con lesioni a persone, moltiplicato 100.</t>
  </si>
  <si>
    <t>(a) Rapporto percentuale tra il numero dei morti e il numero degli incidenti stradali con lesioni a persone, moltiplicato 100.</t>
  </si>
  <si>
    <t>Totale comportamento scorretto del conducente e del pedone</t>
  </si>
  <si>
    <t>(a) Sono incluse nella categoria 'Altre strade' le strade Statali, Regionali, Provinciali fuori dell'abitato e Comunali extraurbane.</t>
  </si>
  <si>
    <t>Foggia</t>
  </si>
  <si>
    <t>Bari</t>
  </si>
  <si>
    <t>Taranto</t>
  </si>
  <si>
    <t>Brindisi</t>
  </si>
  <si>
    <t>Lecce</t>
  </si>
  <si>
    <t>Barletta-Andria-Trani</t>
  </si>
  <si>
    <t>Anno 2020, valori assoluti e indicatori</t>
  </si>
  <si>
    <t>.</t>
  </si>
  <si>
    <t>Non rilevata</t>
  </si>
  <si>
    <t>Ultraperiferico</t>
  </si>
  <si>
    <t>Totale Aree Interne</t>
  </si>
  <si>
    <t>Altre cause</t>
  </si>
  <si>
    <t>Altri</t>
  </si>
  <si>
    <t>Cerignola</t>
  </si>
  <si>
    <t>Lucera</t>
  </si>
  <si>
    <t>Manfredonia</t>
  </si>
  <si>
    <t>San Severo</t>
  </si>
  <si>
    <t>Altamura</t>
  </si>
  <si>
    <t>Bitonto</t>
  </si>
  <si>
    <t>Corato</t>
  </si>
  <si>
    <t>Gravina in Puglia</t>
  </si>
  <si>
    <t>Modugno</t>
  </si>
  <si>
    <t>Molfetta</t>
  </si>
  <si>
    <t>Monopoli</t>
  </si>
  <si>
    <t>Grottaglie</t>
  </si>
  <si>
    <t>Manduria</t>
  </si>
  <si>
    <t>Martina Franca</t>
  </si>
  <si>
    <t>Massafra</t>
  </si>
  <si>
    <t>Fasano</t>
  </si>
  <si>
    <t>Francavilla Fontana</t>
  </si>
  <si>
    <t>Ostuni</t>
  </si>
  <si>
    <t>Nardò</t>
  </si>
  <si>
    <t>Andria</t>
  </si>
  <si>
    <t>Barletta</t>
  </si>
  <si>
    <t>Bisceglie</t>
  </si>
  <si>
    <t>Trani</t>
  </si>
  <si>
    <t>Variazioni %                                           2021/2020</t>
  </si>
  <si>
    <t>Variazioni %                                           2021/2019</t>
  </si>
  <si>
    <t>Morti - Variazioni % 2021/2019</t>
  </si>
  <si>
    <t>Morti - Variazioni % 2021/2010</t>
  </si>
  <si>
    <t>Tasso di mortalità 2021</t>
  </si>
  <si>
    <t>Morti Differenza 2021/2020  (valori assoluti)</t>
  </si>
  <si>
    <t>Anni 2021 e 2020, valori assoluti e variazioni percentuali</t>
  </si>
  <si>
    <t xml:space="preserve">Anno 2021 valori assoluti e indicatori </t>
  </si>
  <si>
    <t>Variazioni %                                           2021/2010</t>
  </si>
  <si>
    <t>Anni 2021 e 2010, valori assoluti e variazioni percentuali</t>
  </si>
  <si>
    <t>Anni 2021, 2019 e 2010</t>
  </si>
  <si>
    <t>Anni 2021 e 2020</t>
  </si>
  <si>
    <t>Anni 2001 - 2021, valori assoluti, indicatori e variazioni percentuali</t>
  </si>
  <si>
    <t>Anni 2010, 2019 e 2021, valori assoluti e composizioni percentuali</t>
  </si>
  <si>
    <t>0 - 14</t>
  </si>
  <si>
    <t>15 - 24</t>
  </si>
  <si>
    <t>Ciclomotori (a)</t>
  </si>
  <si>
    <t>6 - 9</t>
  </si>
  <si>
    <t>10 - 14</t>
  </si>
  <si>
    <t>15 - 17</t>
  </si>
  <si>
    <t>18 - 20</t>
  </si>
  <si>
    <t>21 - 24</t>
  </si>
  <si>
    <t>25 - 29</t>
  </si>
  <si>
    <t>30 - 44</t>
  </si>
  <si>
    <t>45 - 54</t>
  </si>
  <si>
    <t>55 - 59</t>
  </si>
  <si>
    <t>60 - 64</t>
  </si>
  <si>
    <t>Anni 2010, 2019 e 2021, valori assoluti</t>
  </si>
  <si>
    <t>Anno 2021, valori assoluti e indicatore</t>
  </si>
  <si>
    <t>Una carreggiata a senso unico</t>
  </si>
  <si>
    <t>Una carreggiata a doppio senso</t>
  </si>
  <si>
    <t>Anno 2021, valori assoluti</t>
  </si>
  <si>
    <t>Anno 2021, composizioni percentuali</t>
  </si>
  <si>
    <t>Anno 2021, valori assoluti e composizioni percentuali</t>
  </si>
  <si>
    <t>Anno 2021, valori assoluti e indicatori</t>
  </si>
  <si>
    <t>Anno 2021, valori assoluti e indice di mortalità</t>
  </si>
  <si>
    <t>2021/2020</t>
  </si>
  <si>
    <t xml:space="preserve"> Anno 2021, valori assoluti, composizioni percentuali e variazioni</t>
  </si>
  <si>
    <t>Anno 2021, 2020 e 2019, indicatori</t>
  </si>
  <si>
    <t>Anno 2021, valori assoluti, composizioni percentuali e indice di mortalità</t>
  </si>
  <si>
    <t>Anno 2021, valori assoluti e valori percentuali (a) (b)</t>
  </si>
  <si>
    <t>Anno 2021, valori assoluti e valori percentuali</t>
  </si>
  <si>
    <t>Anno 2021, valori assoluti, composizioni percentuali e indice di gravità</t>
  </si>
  <si>
    <t>Totale comuni &gt;30.000 abitanti*</t>
  </si>
  <si>
    <t xml:space="preserve"> Anno 2021, valori assoluti</t>
  </si>
  <si>
    <t xml:space="preserve">Anno 2021, valori assoluti </t>
  </si>
  <si>
    <t>TAVOLA 4.2.  UTENTI VULNERABILI MORTI IN INCIDENTI STRADALI PER CATEGORIA DI UTENTE DELLA STRADA IN PUGLIA E IN ITALIA.</t>
  </si>
  <si>
    <t>TAVOLA 1. INCIDENTI STRADALI, MORTI E FERITI E TASSO DI MORTALITA' PER PROVINCIA. PUGLIA.</t>
  </si>
  <si>
    <t>TAVOLA 1.1. INCIDENTI STRADALI, MORTI E FERITI PER PROVINCIA. PUGLIA.</t>
  </si>
  <si>
    <t>TAVOLA 1.2. INCIDENTI STRADALI, MORTI E FERITI  PER PROVINCIA. PUGLIA.</t>
  </si>
  <si>
    <t>TAVOLA 2. INDICE DI MORTALITA' E DI GRAVITA' PER PROVINCIA. PUGLIA.</t>
  </si>
  <si>
    <t>TAVOLA 2.1. INDICE DI MORTALITA' E DI GRAVITA' PER PROVINCIA. PUGLIA.</t>
  </si>
  <si>
    <t>TAVOLA 3. INCIDENTI STRADALI CON LESIONI A PERSONE, MORTI E FERITI. PUGLIA.</t>
  </si>
  <si>
    <t>TAVOLA 4.1. UTENTI VULNERABILI MORTI IN INCIDENTI STRADALI PER ETA' IN PUGLIA E IN ITALIA.</t>
  </si>
  <si>
    <t>TAVOLA 4.3. UTENTI MORTI E FERITI IN INCIDENTI STRADALI PER CLASSI DI ETA' IN PUGLIA E IN ITALIA.</t>
  </si>
  <si>
    <t>TAVOLA 5. INCIDENTI STRADALI CON LESIONI A PERSONE SECONDO LA CATEGORIA DELLA STRADA. PUGLIA.</t>
  </si>
  <si>
    <t>TAVOLA 5.1. INCIDENTI STRADALI CON LESIONI A PERSONE SECONDO LA CATEGORIA DELLA STRADA. PUGLIA.</t>
  </si>
  <si>
    <t>TAVOLA 5.2. INCIDENTI STRADALI CON LESIONI A PERSONE SECONDO IL TIPO DI STRADA. PUGLIA.</t>
  </si>
  <si>
    <t>TAVOLA 6. INCIDENTI STRADALI CON LESIONI A PERSONE PER PROVINCIA, CARATTERISTICA DELLA STRADA E AMBITO STRADALE. PUGLIA.</t>
  </si>
  <si>
    <t>TAVOLA 6.1. INCIDENTI STRADALI CON LESIONI A PERSONE PER PROVINCIA, CARATTERISTICA DELLA STRADA E AMBITO STRADALE. PUGLIA.</t>
  </si>
  <si>
    <t>TAVOLA 6.2. INCIDENTI STRADALI CON LESIONI A PERSONE PER PROVINCIA, CARATTERISTICA DELLA STRADA E AMBITO STRADALE. PUGLIA.</t>
  </si>
  <si>
    <t>TAVOLA 7. INCIDENTI STRADALI CON LESIONI A PERSONE, MORTI E FERITI PER MESE. PUGLIA.</t>
  </si>
  <si>
    <t>TAVOLA 8. INCIDENTI STRADALI CON LESIONI A PERSONE, MORTI E FERITI PER GIORNO DELLA SETTIMANA. PUGLIA.</t>
  </si>
  <si>
    <t>TAVOLA 9. INCIDENTI STRADALI CON LESIONI A PERSONE, MORTI E FERITI PER ORA DEL GIORNO. PUGLIA.</t>
  </si>
  <si>
    <t>TAVOLA 10. INCIDENTI STRADALI CON LESIONI A PERSONE, MORTI E FERITI PER PROVINCIA, GIORNO DELLA SETTIMANA E FASCIA ORARIA NOTTURNA (a). PUGLIA.</t>
  </si>
  <si>
    <t>TAVOLA 10.1. INCIDENTI STRADALI CON LESIONI A PERSONE, MORTI E FERITI PER PROVINCIA, GIORNO DELLA SETTIMANA E FASCIA ORARIA NOTTURNA (a). STRADE URBANE. PUGLIA.</t>
  </si>
  <si>
    <t>TAVOLA 10.2. INCIDENTI STRADALI CON LESIONI A PERSONE, MORTI E FERITI PER PROVINCIA, GIORNO DELLA SETTIMANA E FASCIA ORARIA NOTTURNA (a). STRADE EXTRAURBANE. PUGLIA.</t>
  </si>
  <si>
    <t>Tavola 11. INCIDENTI STRADALI, MORTI E FERITI PER TIPOLOGIA DI COMUNE. PUGLIA.</t>
  </si>
  <si>
    <t>TAVOLA 12. INCIDENTI STRADALI, MORTI E FERITI PER TIPOLOGIA DI COMUNE. PUGLIA.</t>
  </si>
  <si>
    <t>TAVOLA 13. INCIDENTI STRADALI CON LESIONI A PERSONE, MORTI E FERITI SECONDO LA NATURA. PUGLIA.</t>
  </si>
  <si>
    <t>TAVOLA 14. CAUSE ACCERTATE O PRESUNTE DI INCIDENTE SECONDO L’AMBITO STRADALE. PUGLIA.</t>
  </si>
  <si>
    <t>TAVOLA 15. MORTI E FERITI PER CATEGORIA DI UTENTI E CLASSE DI ETÀ. PUGLIA.</t>
  </si>
  <si>
    <t>TAVOLA 16. MORTI E FERITI PER CATEGORIA DI UTENTI E GENERE. PUGLIA.</t>
  </si>
  <si>
    <t>TAVOLA 17. INCIDENTI STRADALI, MORTI E FERITI NEI COMUNI CAPOLUOGO E NEI COMUNI CON ALMENO 30000  ABITANTI. PUGLIA.</t>
  </si>
  <si>
    <t>TAVOLA 18. INCIDENTI STRADALI, MORTI E FERITI PER CATEGORIA DELLA STRADA NEI COMUNI CAPOLUOGO E NEI COMUNI CON ALMENO ALMENO 30000  ABITANTI. PUGLIA.</t>
  </si>
  <si>
    <t>TAVOLA 20. INCIDENTI STRADALI CON LESIONI A PERSONE PER ORGANO DI RILEVAZIONE, CATEGORIA DELLA STRADA E PROVINCIA. PUGLIA.</t>
  </si>
  <si>
    <t>TAVOLA 21. INCIDENTI STRADALI CON LESIONI A PERSONE PER ORGANO DI RILEVAZIONE E MESE. PUGLIA.</t>
  </si>
  <si>
    <t>TAVOLA 22. INCIDENTI STRADALI CON LESIONI A PERSONE PER ORGANO DI RILEVAZIONE E GIORNO DELLA SETTIMANA. PUGLIA.</t>
  </si>
  <si>
    <t>TAVOLA 23. INCIDENTI STRADALI CON LESIONI A PERSONE PER ORGANO DI RILEVAZIONE E ORA DEL GIORNO. PUGLIA.</t>
  </si>
  <si>
    <t>fino a 14 anni</t>
  </si>
  <si>
    <t>15 - 29</t>
  </si>
  <si>
    <t>45 - 64</t>
  </si>
  <si>
    <t>TAVOLA 19. COSTI SOCIALI TOTALI E PRO-CAPITE PER REGIONE, ITALIA 2021</t>
  </si>
  <si>
    <t>Valle d'Aosta/Vallée d'Aoste</t>
  </si>
  <si>
    <t>Trentino-Alto Adige/Südtirol</t>
  </si>
  <si>
    <t>Friuli-Venezia Giulia</t>
  </si>
  <si>
    <t>Emilia-Romagna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</si>
</sst>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3" formatCode="_-* #,##0.00_-;\-* #,##0.00_-;_-* &quot;-&quot;??_-;_-@_-"/>
    <numFmt numFmtId="164" formatCode="_-&quot;€&quot;\ * #,##0.00_-;\-&quot;€&quot;\ * #,##0.00_-;_-&quot;€&quot;\ * &quot;-&quot;??_-;_-@_-"/>
    <numFmt numFmtId="165" formatCode="_-* #,##0\ _€_-;\-* #,##0\ _€_-;_-* &quot;-&quot;\ _€_-;_-@_-"/>
    <numFmt numFmtId="166" formatCode="_-* #,##0.00\ _€_-;\-* #,##0.00\ _€_-;_-* &quot;-&quot;??\ _€_-;_-@_-"/>
    <numFmt numFmtId="167" formatCode="0.0"/>
    <numFmt numFmtId="168" formatCode="#,##0.0"/>
    <numFmt numFmtId="169" formatCode="_-* #,##0\ _€_-;\-* #,##0\ _€_-;_-* &quot;-&quot;??\ _€_-;_-@_-"/>
    <numFmt numFmtId="170" formatCode="_(&quot;$&quot;* #,##0_);_(&quot;$&quot;* \(#,##0\);_(&quot;$&quot;* &quot;-&quot;_);_(@_)"/>
    <numFmt numFmtId="171" formatCode="0.0000"/>
    <numFmt numFmtId="172" formatCode="_-* #,##0_-;\-* #,##0_-;_-* &quot;-&quot;??_-;_-@_-"/>
    <numFmt numFmtId="173" formatCode="#,##0_ ;\-#,##0\ "/>
  </numFmts>
  <fonts count="57" x14ac:knownFonts="1">
    <font>
      <sz val="11"/>
      <color theme="1"/>
      <name val="Calibri"/>
      <family val="2"/>
      <scheme val="minor"/>
    </font>
    <font>
      <sz val="11"/>
      <color theme="1"/>
      <name val="Calibri"/>
      <family val="2"/>
      <scheme val="minor"/>
    </font>
    <font>
      <b/>
      <sz val="10"/>
      <color rgb="FF808080"/>
      <name val="Arial Narrow"/>
      <family val="2"/>
    </font>
    <font>
      <sz val="9.5"/>
      <color rgb="FF000000"/>
      <name val="Arial Narrow"/>
      <family val="2"/>
    </font>
    <font>
      <b/>
      <sz val="9"/>
      <color rgb="FF000000"/>
      <name val="Arial Narrow"/>
      <family val="2"/>
    </font>
    <font>
      <sz val="9"/>
      <color rgb="FF000000"/>
      <name val="Arial Narrow"/>
      <family val="2"/>
    </font>
    <font>
      <b/>
      <sz val="9"/>
      <color rgb="FFFFFFFF"/>
      <name val="Arial Narrow"/>
      <family val="2"/>
    </font>
    <font>
      <sz val="8"/>
      <color rgb="FF000000"/>
      <name val="Arial"/>
      <family val="2"/>
    </font>
    <font>
      <b/>
      <sz val="8"/>
      <color rgb="FF000000"/>
      <name val="Arial"/>
      <family val="2"/>
    </font>
    <font>
      <sz val="9"/>
      <color theme="1"/>
      <name val="Arial Narrow"/>
      <family val="2"/>
    </font>
    <font>
      <sz val="7.5"/>
      <color rgb="FF000000"/>
      <name val="Arial Narrow"/>
      <family val="2"/>
    </font>
    <font>
      <sz val="8"/>
      <color theme="1"/>
      <name val="Arial"/>
      <family val="2"/>
    </font>
    <font>
      <sz val="10"/>
      <name val="MS Sans Serif"/>
      <family val="2"/>
    </font>
    <font>
      <sz val="7.5"/>
      <color theme="1"/>
      <name val="Arial Narrow"/>
      <family val="2"/>
    </font>
    <font>
      <sz val="9.5"/>
      <name val="Arial Narrow"/>
      <family val="2"/>
    </font>
    <font>
      <b/>
      <sz val="9"/>
      <color theme="0"/>
      <name val="Arial Narrow"/>
      <family val="2"/>
    </font>
    <font>
      <sz val="9"/>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0"/>
      <color indexed="8"/>
      <name val="MS Sans Serif"/>
      <family val="2"/>
    </font>
    <font>
      <sz val="11"/>
      <color indexed="60"/>
      <name val="Calibri"/>
      <family val="2"/>
    </font>
    <font>
      <b/>
      <sz val="11"/>
      <color indexed="63"/>
      <name val="Calibri"/>
      <family val="2"/>
    </font>
    <font>
      <sz val="8"/>
      <name val="Arial"/>
      <family val="2"/>
    </font>
    <font>
      <sz val="11"/>
      <color indexed="10"/>
      <name val="Calibri"/>
      <family val="2"/>
    </font>
    <font>
      <b/>
      <sz val="18"/>
      <color indexed="56"/>
      <name val="Cambria"/>
      <family val="2"/>
    </font>
    <font>
      <b/>
      <sz val="11"/>
      <color indexed="8"/>
      <name val="Calibri"/>
      <family val="2"/>
    </font>
    <font>
      <sz val="9.5"/>
      <color theme="1"/>
      <name val="Arial Narrow"/>
      <family val="2"/>
    </font>
    <font>
      <b/>
      <sz val="9"/>
      <name val="Arial Narrow"/>
      <family val="2"/>
    </font>
    <font>
      <b/>
      <sz val="9"/>
      <color theme="1"/>
      <name val="Arial Narrow"/>
      <family val="2"/>
    </font>
    <font>
      <sz val="9"/>
      <name val="Arial Narrow"/>
      <family val="2"/>
    </font>
    <font>
      <sz val="9.5"/>
      <name val="Calibri"/>
      <family val="2"/>
      <scheme val="minor"/>
    </font>
    <font>
      <b/>
      <sz val="10"/>
      <color theme="0" tint="-0.499984740745262"/>
      <name val="Arial Narrow"/>
      <family val="2"/>
    </font>
    <font>
      <b/>
      <sz val="8"/>
      <color theme="1"/>
      <name val="Arial"/>
      <family val="2"/>
    </font>
    <font>
      <b/>
      <sz val="8"/>
      <color theme="0" tint="-0.499984740745262"/>
      <name val="Arial"/>
      <family val="2"/>
    </font>
    <font>
      <sz val="7"/>
      <color theme="1"/>
      <name val="Arial"/>
      <family val="2"/>
    </font>
    <font>
      <sz val="7.5"/>
      <color rgb="FF000000"/>
      <name val="Arial"/>
      <family val="2"/>
    </font>
    <font>
      <sz val="11"/>
      <color theme="1"/>
      <name val="Arial Narrow"/>
      <family val="2"/>
    </font>
    <font>
      <sz val="10"/>
      <name val="Arial"/>
      <family val="2"/>
    </font>
    <font>
      <b/>
      <sz val="10"/>
      <color theme="0"/>
      <name val="Arial"/>
      <family val="2"/>
    </font>
    <font>
      <sz val="10"/>
      <color indexed="8"/>
      <name val="Arial"/>
      <family val="2"/>
    </font>
    <font>
      <b/>
      <sz val="9"/>
      <color rgb="FF000000"/>
      <name val="Arial"/>
      <family val="2"/>
    </font>
    <font>
      <sz val="9"/>
      <color theme="0"/>
      <name val="Arial Narrow"/>
      <family val="2"/>
    </font>
    <font>
      <sz val="11"/>
      <color rgb="FFFF0000"/>
      <name val="Calibri"/>
      <family val="2"/>
      <scheme val="minor"/>
    </font>
    <font>
      <b/>
      <sz val="9"/>
      <color rgb="FFFF0000"/>
      <name val="Arial Narrow"/>
      <family val="2"/>
    </font>
    <font>
      <sz val="9"/>
      <color rgb="FFFFFFFF"/>
      <name val="Arial Narrow"/>
      <family val="2"/>
    </font>
    <font>
      <sz val="9"/>
      <color rgb="FFFF0000"/>
      <name val="Arial Narrow"/>
      <family val="2"/>
    </font>
  </fonts>
  <fills count="34">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rgb="FFA71433"/>
        <bgColor indexed="64"/>
      </patternFill>
    </fill>
    <fill>
      <patternFill patternType="solid">
        <fgColor rgb="FFF2F2F2"/>
        <bgColor indexed="64"/>
      </patternFill>
    </fill>
    <fill>
      <patternFill patternType="solid">
        <fgColor theme="0"/>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theme="0"/>
      </patternFill>
    </fill>
    <fill>
      <patternFill patternType="solid">
        <fgColor theme="0" tint="-4.9989318521683403E-2"/>
        <bgColor theme="0"/>
      </patternFill>
    </fill>
    <fill>
      <patternFill patternType="solid">
        <fgColor rgb="FFA71433"/>
        <bgColor theme="0"/>
      </patternFill>
    </fill>
    <fill>
      <patternFill patternType="solid">
        <fgColor rgb="FFC00000"/>
        <bgColor indexed="64"/>
      </patternFill>
    </fill>
  </fills>
  <borders count="17">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thin">
        <color theme="0" tint="-0.14999847407452621"/>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indexed="64"/>
      </top>
      <bottom/>
      <diagonal/>
    </border>
    <border>
      <left/>
      <right/>
      <top/>
      <bottom style="medium">
        <color indexed="64"/>
      </bottom>
      <diagonal/>
    </border>
    <border>
      <left/>
      <right style="thin">
        <color theme="0"/>
      </right>
      <top style="thin">
        <color indexed="64"/>
      </top>
      <bottom style="thin">
        <color indexed="64"/>
      </bottom>
      <diagonal/>
    </border>
  </borders>
  <cellStyleXfs count="109">
    <xf numFmtId="0" fontId="0" fillId="0" borderId="0"/>
    <xf numFmtId="9" fontId="1" fillId="0" borderId="0" applyFont="0" applyFill="0" applyBorder="0" applyAlignment="0" applyProtection="0"/>
    <xf numFmtId="166" fontId="1" fillId="0" borderId="0" applyFont="0" applyFill="0" applyBorder="0" applyAlignment="0" applyProtection="0"/>
    <xf numFmtId="0" fontId="12" fillId="0" borderId="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7"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7" borderId="0" applyNumberFormat="0" applyBorder="0" applyAlignment="0" applyProtection="0"/>
    <xf numFmtId="0" fontId="18" fillId="18"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18"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5" borderId="0" applyNumberFormat="0" applyBorder="0" applyAlignment="0" applyProtection="0"/>
    <xf numFmtId="0" fontId="19" fillId="9" borderId="0" applyNumberFormat="0" applyBorder="0" applyAlignment="0" applyProtection="0"/>
    <xf numFmtId="0" fontId="20" fillId="26" borderId="5" applyNumberFormat="0" applyAlignment="0" applyProtection="0"/>
    <xf numFmtId="0" fontId="20" fillId="26" borderId="5" applyNumberFormat="0" applyAlignment="0" applyProtection="0"/>
    <xf numFmtId="0" fontId="21" fillId="0" borderId="6" applyNumberFormat="0" applyFill="0" applyAlignment="0" applyProtection="0"/>
    <xf numFmtId="0" fontId="22" fillId="27" borderId="7" applyNumberFormat="0" applyAlignment="0" applyProtection="0"/>
    <xf numFmtId="0" fontId="22" fillId="27" borderId="7" applyNumberFormat="0" applyAlignment="0" applyProtection="0"/>
    <xf numFmtId="0" fontId="18"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5" borderId="0" applyNumberFormat="0" applyBorder="0" applyAlignment="0" applyProtection="0"/>
    <xf numFmtId="43" fontId="23" fillId="0" borderId="0" applyFont="0" applyFill="0" applyBorder="0" applyAlignment="0" applyProtection="0"/>
    <xf numFmtId="164" fontId="23" fillId="0" borderId="0" applyFont="0" applyFill="0" applyBorder="0" applyAlignment="0" applyProtection="0"/>
    <xf numFmtId="0" fontId="24" fillId="0" borderId="0" applyNumberFormat="0" applyFill="0" applyBorder="0" applyAlignment="0" applyProtection="0"/>
    <xf numFmtId="0" fontId="25" fillId="10" borderId="0" applyNumberFormat="0" applyBorder="0" applyAlignment="0" applyProtection="0"/>
    <xf numFmtId="0" fontId="26" fillId="0" borderId="8" applyNumberFormat="0" applyFill="0" applyAlignment="0" applyProtection="0"/>
    <xf numFmtId="0" fontId="27" fillId="0" borderId="9" applyNumberFormat="0" applyFill="0" applyAlignment="0" applyProtection="0"/>
    <xf numFmtId="0" fontId="28" fillId="0" borderId="10" applyNumberFormat="0" applyFill="0" applyAlignment="0" applyProtection="0"/>
    <xf numFmtId="0" fontId="28" fillId="0" borderId="0" applyNumberFormat="0" applyFill="0" applyBorder="0" applyAlignment="0" applyProtection="0"/>
    <xf numFmtId="0" fontId="29" fillId="13" borderId="5" applyNumberFormat="0" applyAlignment="0" applyProtection="0"/>
    <xf numFmtId="0" fontId="21" fillId="0" borderId="6" applyNumberFormat="0" applyFill="0" applyAlignment="0" applyProtection="0"/>
    <xf numFmtId="165" fontId="30" fillId="0" borderId="0" applyFont="0" applyFill="0" applyBorder="0" applyAlignment="0" applyProtection="0"/>
    <xf numFmtId="41" fontId="23" fillId="0" borderId="0" applyFont="0" applyFill="0" applyBorder="0" applyAlignment="0" applyProtection="0"/>
    <xf numFmtId="43" fontId="1" fillId="0" borderId="0" applyFont="0" applyFill="0" applyBorder="0" applyAlignment="0" applyProtection="0"/>
    <xf numFmtId="0" fontId="31" fillId="28" borderId="0" applyNumberFormat="0" applyBorder="0" applyAlignment="0" applyProtection="0"/>
    <xf numFmtId="0" fontId="31" fillId="28" borderId="0" applyNumberFormat="0" applyBorder="0" applyAlignment="0" applyProtection="0"/>
    <xf numFmtId="0" fontId="23"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12" fillId="0" borderId="0"/>
    <xf numFmtId="0" fontId="1" fillId="0" borderId="0"/>
    <xf numFmtId="0" fontId="23" fillId="0" borderId="0"/>
    <xf numFmtId="0" fontId="23" fillId="0" borderId="0"/>
    <xf numFmtId="0" fontId="1" fillId="0" borderId="0"/>
    <xf numFmtId="0" fontId="1" fillId="0" borderId="0"/>
    <xf numFmtId="0" fontId="23" fillId="0" borderId="0"/>
    <xf numFmtId="0" fontId="23" fillId="29" borderId="11" applyNumberFormat="0" applyFont="0" applyAlignment="0" applyProtection="0"/>
    <xf numFmtId="0" fontId="23" fillId="29" borderId="11" applyNumberFormat="0" applyFont="0" applyAlignment="0" applyProtection="0"/>
    <xf numFmtId="0" fontId="32" fillId="26" borderId="12" applyNumberFormat="0" applyAlignment="0" applyProtection="0"/>
    <xf numFmtId="0" fontId="33" fillId="0" borderId="0" applyNumberFormat="0" applyFill="0" applyBorder="0" applyProtection="0"/>
    <xf numFmtId="0" fontId="34" fillId="0" borderId="0" applyNumberFormat="0" applyFill="0" applyBorder="0" applyAlignment="0" applyProtection="0"/>
    <xf numFmtId="0" fontId="24" fillId="0" borderId="0" applyNumberFormat="0" applyFill="0" applyBorder="0" applyAlignment="0" applyProtection="0"/>
    <xf numFmtId="0" fontId="35" fillId="0" borderId="0" applyNumberFormat="0" applyFill="0" applyBorder="0" applyAlignment="0" applyProtection="0"/>
    <xf numFmtId="0" fontId="26" fillId="0" borderId="8" applyNumberFormat="0" applyFill="0" applyAlignment="0" applyProtection="0"/>
    <xf numFmtId="0" fontId="27" fillId="0" borderId="9" applyNumberFormat="0" applyFill="0" applyAlignment="0" applyProtection="0"/>
    <xf numFmtId="0" fontId="28" fillId="0" borderId="10" applyNumberFormat="0" applyFill="0" applyAlignment="0" applyProtection="0"/>
    <xf numFmtId="0" fontId="28" fillId="0" borderId="0" applyNumberFormat="0" applyFill="0" applyBorder="0" applyAlignment="0" applyProtection="0"/>
    <xf numFmtId="0" fontId="35" fillId="0" borderId="0" applyNumberFormat="0" applyFill="0" applyBorder="0" applyAlignment="0" applyProtection="0"/>
    <xf numFmtId="0" fontId="36" fillId="0" borderId="13" applyNumberFormat="0" applyFill="0" applyAlignment="0" applyProtection="0"/>
    <xf numFmtId="0" fontId="36" fillId="0" borderId="13" applyNumberFormat="0" applyFill="0" applyAlignment="0" applyProtection="0"/>
    <xf numFmtId="0" fontId="19" fillId="9" borderId="0" applyNumberFormat="0" applyBorder="0" applyAlignment="0" applyProtection="0"/>
    <xf numFmtId="0" fontId="25" fillId="10" borderId="0" applyNumberFormat="0" applyBorder="0" applyAlignment="0" applyProtection="0"/>
    <xf numFmtId="170" fontId="30" fillId="0" borderId="0" applyFont="0" applyFill="0" applyBorder="0" applyAlignment="0" applyProtection="0"/>
    <xf numFmtId="0" fontId="34"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8" fillId="0" borderId="0"/>
    <xf numFmtId="43" fontId="1" fillId="0" borderId="0" applyFont="0" applyFill="0" applyBorder="0" applyAlignment="0" applyProtection="0"/>
  </cellStyleXfs>
  <cellXfs count="358">
    <xf numFmtId="0" fontId="0" fillId="0" borderId="0" xfId="0"/>
    <xf numFmtId="0" fontId="5" fillId="2" borderId="3" xfId="0" applyFont="1" applyFill="1" applyBorder="1" applyAlignment="1">
      <alignment horizontal="right" vertical="center" wrapText="1"/>
    </xf>
    <xf numFmtId="167" fontId="5" fillId="2" borderId="3" xfId="0" applyNumberFormat="1" applyFont="1" applyFill="1" applyBorder="1" applyAlignment="1">
      <alignment horizontal="right" vertical="center" wrapText="1"/>
    </xf>
    <xf numFmtId="0" fontId="6" fillId="4" borderId="2" xfId="0" applyFont="1" applyFill="1" applyBorder="1" applyAlignment="1">
      <alignment horizontal="right" vertical="center" wrapText="1"/>
    </xf>
    <xf numFmtId="167" fontId="6" fillId="4" borderId="2" xfId="0" applyNumberFormat="1" applyFont="1" applyFill="1" applyBorder="1" applyAlignment="1">
      <alignment horizontal="right" vertical="center" wrapText="1"/>
    </xf>
    <xf numFmtId="168" fontId="5" fillId="3" borderId="3" xfId="0" applyNumberFormat="1" applyFont="1" applyFill="1" applyBorder="1" applyAlignment="1">
      <alignment horizontal="right" vertical="center" wrapText="1"/>
    </xf>
    <xf numFmtId="0" fontId="3" fillId="0" borderId="2" xfId="0" applyFont="1" applyBorder="1"/>
    <xf numFmtId="3" fontId="5" fillId="3" borderId="3" xfId="0" applyNumberFormat="1" applyFont="1" applyFill="1" applyBorder="1" applyAlignment="1">
      <alignment horizontal="right" vertical="center" wrapText="1"/>
    </xf>
    <xf numFmtId="0" fontId="2" fillId="0" borderId="0" xfId="0" applyFont="1"/>
    <xf numFmtId="3" fontId="6" fillId="4" borderId="2" xfId="0" applyNumberFormat="1" applyFont="1" applyFill="1" applyBorder="1" applyAlignment="1">
      <alignment horizontal="right" vertical="center" wrapText="1"/>
    </xf>
    <xf numFmtId="3" fontId="5" fillId="2" borderId="3" xfId="0" applyNumberFormat="1" applyFont="1" applyFill="1" applyBorder="1" applyAlignment="1">
      <alignment horizontal="right" vertical="center" wrapText="1"/>
    </xf>
    <xf numFmtId="0" fontId="6" fillId="4" borderId="2" xfId="0" applyFont="1" applyFill="1" applyBorder="1" applyAlignment="1">
      <alignment vertical="center" wrapText="1"/>
    </xf>
    <xf numFmtId="168" fontId="5" fillId="2" borderId="3" xfId="0" applyNumberFormat="1" applyFont="1" applyFill="1" applyBorder="1" applyAlignment="1">
      <alignment horizontal="right" vertical="center" wrapText="1"/>
    </xf>
    <xf numFmtId="169" fontId="5" fillId="0" borderId="3" xfId="2" applyNumberFormat="1" applyFont="1" applyBorder="1" applyAlignment="1">
      <alignment horizontal="right" vertical="top" wrapText="1"/>
    </xf>
    <xf numFmtId="168" fontId="5" fillId="0" borderId="3" xfId="2" applyNumberFormat="1" applyFont="1" applyBorder="1" applyAlignment="1">
      <alignment horizontal="right" vertical="top" wrapText="1"/>
    </xf>
    <xf numFmtId="0" fontId="6" fillId="4" borderId="0" xfId="0" applyFont="1" applyFill="1" applyAlignment="1">
      <alignment vertical="center" wrapText="1"/>
    </xf>
    <xf numFmtId="0" fontId="5" fillId="6" borderId="3" xfId="0" applyFont="1" applyFill="1" applyBorder="1" applyAlignment="1">
      <alignment horizontal="right" wrapText="1"/>
    </xf>
    <xf numFmtId="0" fontId="5" fillId="0" borderId="3" xfId="0" applyFont="1" applyBorder="1" applyAlignment="1">
      <alignment vertical="center" wrapText="1"/>
    </xf>
    <xf numFmtId="167" fontId="5" fillId="5" borderId="3" xfId="0" applyNumberFormat="1" applyFont="1" applyFill="1" applyBorder="1" applyAlignment="1">
      <alignment horizontal="right" vertical="center" wrapText="1"/>
    </xf>
    <xf numFmtId="167" fontId="5" fillId="0" borderId="3" xfId="0" applyNumberFormat="1" applyFont="1" applyBorder="1" applyAlignment="1">
      <alignment horizontal="right" vertical="center" wrapText="1"/>
    </xf>
    <xf numFmtId="167" fontId="5" fillId="7" borderId="3" xfId="0" applyNumberFormat="1" applyFont="1" applyFill="1" applyBorder="1" applyAlignment="1">
      <alignment horizontal="right" vertical="center" wrapText="1"/>
    </xf>
    <xf numFmtId="167" fontId="5" fillId="6" borderId="3" xfId="0" applyNumberFormat="1" applyFont="1" applyFill="1" applyBorder="1" applyAlignment="1">
      <alignment horizontal="right" vertical="center" wrapText="1"/>
    </xf>
    <xf numFmtId="0" fontId="10" fillId="0" borderId="0" xfId="0" applyFont="1"/>
    <xf numFmtId="167" fontId="6" fillId="4" borderId="3" xfId="0" applyNumberFormat="1" applyFont="1" applyFill="1" applyBorder="1" applyAlignment="1">
      <alignment horizontal="right" vertical="center" wrapText="1"/>
    </xf>
    <xf numFmtId="0" fontId="13" fillId="0" borderId="0" xfId="0" applyFont="1"/>
    <xf numFmtId="0" fontId="2" fillId="0" borderId="0" xfId="0" applyFont="1" applyAlignment="1">
      <alignment horizontal="justify"/>
    </xf>
    <xf numFmtId="3" fontId="5" fillId="5" borderId="3" xfId="0" applyNumberFormat="1" applyFont="1" applyFill="1" applyBorder="1" applyAlignment="1">
      <alignment horizontal="right" wrapText="1"/>
    </xf>
    <xf numFmtId="3" fontId="5" fillId="0" borderId="3" xfId="0" applyNumberFormat="1" applyFont="1" applyBorder="1" applyAlignment="1">
      <alignment horizontal="right" wrapText="1"/>
    </xf>
    <xf numFmtId="167" fontId="5" fillId="5" borderId="3" xfId="0" applyNumberFormat="1" applyFont="1" applyFill="1" applyBorder="1" applyAlignment="1">
      <alignment horizontal="right" wrapText="1"/>
    </xf>
    <xf numFmtId="167" fontId="5" fillId="0" borderId="3" xfId="0" applyNumberFormat="1" applyFont="1" applyBorder="1" applyAlignment="1">
      <alignment horizontal="right" wrapText="1"/>
    </xf>
    <xf numFmtId="0" fontId="2" fillId="0" borderId="0" xfId="0" applyFont="1" applyAlignment="1">
      <alignment horizontal="left"/>
    </xf>
    <xf numFmtId="0" fontId="14" fillId="0" borderId="0" xfId="0" applyFont="1"/>
    <xf numFmtId="0" fontId="9" fillId="6" borderId="3" xfId="0" applyFont="1" applyFill="1" applyBorder="1" applyAlignment="1">
      <alignment horizontal="left" wrapText="1"/>
    </xf>
    <xf numFmtId="3" fontId="9" fillId="7" borderId="3" xfId="0" applyNumberFormat="1" applyFont="1" applyFill="1" applyBorder="1" applyAlignment="1">
      <alignment horizontal="right" vertical="center"/>
    </xf>
    <xf numFmtId="3" fontId="9" fillId="6" borderId="3" xfId="0" applyNumberFormat="1" applyFont="1" applyFill="1" applyBorder="1" applyAlignment="1">
      <alignment horizontal="right" vertical="center"/>
    </xf>
    <xf numFmtId="167" fontId="9" fillId="6" borderId="3" xfId="0" applyNumberFormat="1" applyFont="1" applyFill="1" applyBorder="1" applyAlignment="1">
      <alignment horizontal="right" vertical="center"/>
    </xf>
    <xf numFmtId="167" fontId="9" fillId="7" borderId="3" xfId="0" applyNumberFormat="1" applyFont="1" applyFill="1" applyBorder="1" applyAlignment="1">
      <alignment horizontal="right" vertical="center"/>
    </xf>
    <xf numFmtId="0" fontId="15" fillId="4" borderId="3" xfId="0" applyFont="1" applyFill="1" applyBorder="1" applyAlignment="1">
      <alignment horizontal="left" wrapText="1"/>
    </xf>
    <xf numFmtId="3" fontId="15" fillId="4" borderId="3" xfId="0" applyNumberFormat="1" applyFont="1" applyFill="1" applyBorder="1" applyAlignment="1">
      <alignment horizontal="right" vertical="center" wrapText="1"/>
    </xf>
    <xf numFmtId="167" fontId="15" fillId="4" borderId="3" xfId="0" applyNumberFormat="1" applyFont="1" applyFill="1" applyBorder="1" applyAlignment="1">
      <alignment horizontal="right" vertical="center" wrapText="1"/>
    </xf>
    <xf numFmtId="0" fontId="37" fillId="0" borderId="0" xfId="0" applyFont="1"/>
    <xf numFmtId="0" fontId="9" fillId="6" borderId="3" xfId="0" applyFont="1" applyFill="1" applyBorder="1" applyAlignment="1">
      <alignment horizontal="right"/>
    </xf>
    <xf numFmtId="0" fontId="40" fillId="6" borderId="3" xfId="0" applyFont="1" applyFill="1" applyBorder="1" applyAlignment="1">
      <alignment vertical="top" wrapText="1"/>
    </xf>
    <xf numFmtId="0" fontId="6" fillId="4" borderId="3" xfId="0" applyFont="1" applyFill="1" applyBorder="1" applyAlignment="1">
      <alignment wrapText="1"/>
    </xf>
    <xf numFmtId="0" fontId="14" fillId="0" borderId="0" xfId="0" applyFont="1" applyAlignment="1">
      <alignment horizontal="left" vertical="center"/>
    </xf>
    <xf numFmtId="0" fontId="5" fillId="0" borderId="3" xfId="0" applyFont="1" applyBorder="1" applyAlignment="1">
      <alignment wrapText="1"/>
    </xf>
    <xf numFmtId="3" fontId="5" fillId="7" borderId="3" xfId="0" applyNumberFormat="1" applyFont="1" applyFill="1" applyBorder="1" applyAlignment="1">
      <alignment horizontal="right" wrapText="1"/>
    </xf>
    <xf numFmtId="167" fontId="5" fillId="6" borderId="3" xfId="0" applyNumberFormat="1" applyFont="1" applyFill="1" applyBorder="1" applyAlignment="1">
      <alignment horizontal="right" wrapText="1"/>
    </xf>
    <xf numFmtId="3" fontId="6" fillId="4" borderId="3" xfId="0" applyNumberFormat="1" applyFont="1" applyFill="1" applyBorder="1" applyAlignment="1">
      <alignment horizontal="right" wrapText="1"/>
    </xf>
    <xf numFmtId="167" fontId="6" fillId="4" borderId="3" xfId="0" applyNumberFormat="1" applyFont="1" applyFill="1" applyBorder="1" applyAlignment="1">
      <alignment horizontal="right" wrapText="1"/>
    </xf>
    <xf numFmtId="0" fontId="10" fillId="0" borderId="0" xfId="0" applyFont="1" applyAlignment="1">
      <alignment horizontal="left" vertical="top"/>
    </xf>
    <xf numFmtId="1" fontId="5" fillId="6" borderId="3" xfId="0" applyNumberFormat="1" applyFont="1" applyFill="1" applyBorder="1" applyAlignment="1">
      <alignment horizontal="right" wrapText="1"/>
    </xf>
    <xf numFmtId="3" fontId="5" fillId="0" borderId="3" xfId="0" applyNumberFormat="1" applyFont="1" applyBorder="1" applyAlignment="1">
      <alignment wrapText="1"/>
    </xf>
    <xf numFmtId="3" fontId="5" fillId="7" borderId="3" xfId="0" applyNumberFormat="1" applyFont="1" applyFill="1" applyBorder="1" applyAlignment="1">
      <alignment wrapText="1"/>
    </xf>
    <xf numFmtId="3" fontId="6" fillId="4" borderId="3" xfId="0" applyNumberFormat="1" applyFont="1" applyFill="1" applyBorder="1" applyAlignment="1">
      <alignment wrapText="1"/>
    </xf>
    <xf numFmtId="3" fontId="5" fillId="0" borderId="3" xfId="0" quotePrefix="1" applyNumberFormat="1" applyFont="1" applyBorder="1" applyAlignment="1">
      <alignment horizontal="right" wrapText="1"/>
    </xf>
    <xf numFmtId="1" fontId="5" fillId="0" borderId="3" xfId="0" applyNumberFormat="1" applyFont="1" applyBorder="1" applyAlignment="1">
      <alignment horizontal="right" wrapText="1"/>
    </xf>
    <xf numFmtId="167" fontId="5" fillId="5" borderId="3" xfId="1" applyNumberFormat="1" applyFont="1" applyFill="1" applyBorder="1" applyAlignment="1">
      <alignment horizontal="right" wrapText="1"/>
    </xf>
    <xf numFmtId="167" fontId="5" fillId="0" borderId="3" xfId="1" applyNumberFormat="1" applyFont="1" applyFill="1" applyBorder="1" applyAlignment="1">
      <alignment horizontal="right" wrapText="1"/>
    </xf>
    <xf numFmtId="167" fontId="5" fillId="7" borderId="3" xfId="1" applyNumberFormat="1" applyFont="1" applyFill="1" applyBorder="1" applyAlignment="1">
      <alignment horizontal="right" wrapText="1"/>
    </xf>
    <xf numFmtId="168" fontId="6" fillId="4" borderId="3" xfId="0" applyNumberFormat="1" applyFont="1" applyFill="1" applyBorder="1" applyAlignment="1">
      <alignment horizontal="right" wrapText="1"/>
    </xf>
    <xf numFmtId="0" fontId="9" fillId="6" borderId="3" xfId="0" applyFont="1" applyFill="1" applyBorder="1" applyAlignment="1">
      <alignment horizontal="left" vertical="center" wrapText="1"/>
    </xf>
    <xf numFmtId="0" fontId="15" fillId="4" borderId="3" xfId="0" applyFont="1" applyFill="1" applyBorder="1" applyAlignment="1">
      <alignment horizontal="left" vertical="center" wrapText="1"/>
    </xf>
    <xf numFmtId="0" fontId="9" fillId="7" borderId="3" xfId="0" applyFont="1" applyFill="1" applyBorder="1" applyAlignment="1">
      <alignment horizontal="right" vertical="center"/>
    </xf>
    <xf numFmtId="0" fontId="9" fillId="0" borderId="3" xfId="0" applyFont="1" applyBorder="1" applyAlignment="1">
      <alignment horizontal="right" vertical="center"/>
    </xf>
    <xf numFmtId="0" fontId="39" fillId="7" borderId="3" xfId="0" applyFont="1" applyFill="1" applyBorder="1" applyAlignment="1">
      <alignment horizontal="right" vertical="center"/>
    </xf>
    <xf numFmtId="0" fontId="9" fillId="0" borderId="3" xfId="0" applyFont="1" applyBorder="1" applyAlignment="1">
      <alignment horizontal="right"/>
    </xf>
    <xf numFmtId="0" fontId="9" fillId="7" borderId="3" xfId="0" applyFont="1" applyFill="1" applyBorder="1" applyAlignment="1">
      <alignment horizontal="right"/>
    </xf>
    <xf numFmtId="0" fontId="39" fillId="0" borderId="3" xfId="0" applyFont="1" applyBorder="1" applyAlignment="1">
      <alignment horizontal="right"/>
    </xf>
    <xf numFmtId="3" fontId="15" fillId="4" borderId="3" xfId="0" applyNumberFormat="1" applyFont="1" applyFill="1" applyBorder="1" applyAlignment="1">
      <alignment horizontal="right" wrapText="1"/>
    </xf>
    <xf numFmtId="0" fontId="5" fillId="6" borderId="1" xfId="0" applyFont="1" applyFill="1" applyBorder="1" applyAlignment="1">
      <alignment horizontal="right" wrapText="1"/>
    </xf>
    <xf numFmtId="0" fontId="4" fillId="6" borderId="1" xfId="0" applyFont="1" applyFill="1" applyBorder="1" applyAlignment="1">
      <alignment horizontal="right" wrapText="1"/>
    </xf>
    <xf numFmtId="0" fontId="14" fillId="0" borderId="0" xfId="0" applyFont="1" applyAlignment="1">
      <alignment horizontal="justify" vertical="top"/>
    </xf>
    <xf numFmtId="0" fontId="5" fillId="6" borderId="3" xfId="0" applyFont="1" applyFill="1" applyBorder="1" applyAlignment="1">
      <alignment horizontal="right"/>
    </xf>
    <xf numFmtId="0" fontId="4" fillId="6" borderId="3" xfId="0" applyFont="1" applyFill="1" applyBorder="1" applyAlignment="1">
      <alignment horizontal="right"/>
    </xf>
    <xf numFmtId="167" fontId="15" fillId="4" borderId="3" xfId="0" applyNumberFormat="1" applyFont="1" applyFill="1" applyBorder="1" applyAlignment="1">
      <alignment horizontal="right" vertical="center"/>
    </xf>
    <xf numFmtId="0" fontId="5" fillId="30" borderId="3" xfId="0" applyFont="1" applyFill="1" applyBorder="1" applyAlignment="1">
      <alignment horizontal="right"/>
    </xf>
    <xf numFmtId="0" fontId="9" fillId="30" borderId="3" xfId="0" applyFont="1" applyFill="1" applyBorder="1" applyAlignment="1">
      <alignment horizontal="left" vertical="center" wrapText="1"/>
    </xf>
    <xf numFmtId="3" fontId="9" fillId="31" borderId="3" xfId="0" applyNumberFormat="1" applyFont="1" applyFill="1" applyBorder="1" applyAlignment="1">
      <alignment horizontal="right" vertical="center"/>
    </xf>
    <xf numFmtId="3" fontId="9" fillId="30" borderId="3" xfId="0" applyNumberFormat="1" applyFont="1" applyFill="1" applyBorder="1" applyAlignment="1">
      <alignment horizontal="right" vertical="center"/>
    </xf>
    <xf numFmtId="167" fontId="9" fillId="30" borderId="3" xfId="0" applyNumberFormat="1" applyFont="1" applyFill="1" applyBorder="1" applyAlignment="1">
      <alignment horizontal="right" vertical="center"/>
    </xf>
    <xf numFmtId="167" fontId="9" fillId="31" borderId="3" xfId="0" applyNumberFormat="1" applyFont="1" applyFill="1" applyBorder="1" applyAlignment="1">
      <alignment horizontal="right" vertical="center"/>
    </xf>
    <xf numFmtId="3" fontId="9" fillId="30" borderId="3" xfId="0" applyNumberFormat="1" applyFont="1" applyFill="1" applyBorder="1" applyAlignment="1">
      <alignment horizontal="right" vertical="center" wrapText="1"/>
    </xf>
    <xf numFmtId="3" fontId="9" fillId="31" borderId="3" xfId="0" applyNumberFormat="1" applyFont="1" applyFill="1" applyBorder="1" applyAlignment="1">
      <alignment horizontal="right" vertical="center" wrapText="1"/>
    </xf>
    <xf numFmtId="167" fontId="9" fillId="30" borderId="3" xfId="0" applyNumberFormat="1" applyFont="1" applyFill="1" applyBorder="1" applyAlignment="1">
      <alignment horizontal="right" vertical="center" wrapText="1"/>
    </xf>
    <xf numFmtId="167" fontId="9" fillId="31" borderId="3" xfId="0" applyNumberFormat="1" applyFont="1" applyFill="1" applyBorder="1" applyAlignment="1">
      <alignment horizontal="right" vertical="center" wrapText="1"/>
    </xf>
    <xf numFmtId="0" fontId="15" fillId="32" borderId="3" xfId="0" applyFont="1" applyFill="1" applyBorder="1" applyAlignment="1">
      <alignment horizontal="left" vertical="center" wrapText="1"/>
    </xf>
    <xf numFmtId="3" fontId="15" fillId="32" borderId="3" xfId="0" applyNumberFormat="1" applyFont="1" applyFill="1" applyBorder="1" applyAlignment="1">
      <alignment horizontal="right" vertical="center" wrapText="1"/>
    </xf>
    <xf numFmtId="167" fontId="15" fillId="32" borderId="3" xfId="0" applyNumberFormat="1" applyFont="1" applyFill="1" applyBorder="1" applyAlignment="1">
      <alignment horizontal="right" vertical="center" wrapText="1"/>
    </xf>
    <xf numFmtId="0" fontId="44" fillId="0" borderId="0" xfId="0" applyFont="1"/>
    <xf numFmtId="171" fontId="44" fillId="0" borderId="0" xfId="0" applyNumberFormat="1" applyFont="1"/>
    <xf numFmtId="0" fontId="42" fillId="0" borderId="0" xfId="0" applyFont="1"/>
    <xf numFmtId="0" fontId="5" fillId="6" borderId="3" xfId="0" applyFont="1" applyFill="1" applyBorder="1" applyAlignment="1">
      <alignment wrapText="1"/>
    </xf>
    <xf numFmtId="0" fontId="6" fillId="4" borderId="3" xfId="0" applyFont="1" applyFill="1" applyBorder="1" applyAlignment="1">
      <alignment horizontal="right" wrapText="1"/>
    </xf>
    <xf numFmtId="167" fontId="6" fillId="4" borderId="3" xfId="0" applyNumberFormat="1" applyFont="1" applyFill="1" applyBorder="1" applyAlignment="1">
      <alignment wrapText="1"/>
    </xf>
    <xf numFmtId="0" fontId="2" fillId="0" borderId="0" xfId="0" applyFont="1" applyAlignment="1">
      <alignment vertical="center"/>
    </xf>
    <xf numFmtId="0" fontId="45" fillId="6" borderId="3" xfId="0" applyFont="1" applyFill="1" applyBorder="1" applyAlignment="1">
      <alignment horizontal="left" wrapText="1"/>
    </xf>
    <xf numFmtId="0" fontId="5" fillId="0" borderId="3" xfId="0" applyFont="1" applyBorder="1" applyAlignment="1">
      <alignment horizontal="left" wrapText="1"/>
    </xf>
    <xf numFmtId="1" fontId="5" fillId="5" borderId="3" xfId="0" applyNumberFormat="1" applyFont="1" applyFill="1" applyBorder="1" applyAlignment="1">
      <alignment horizontal="right" wrapText="1"/>
    </xf>
    <xf numFmtId="0" fontId="4" fillId="0" borderId="3" xfId="0" applyFont="1" applyBorder="1" applyAlignment="1">
      <alignment horizontal="left" wrapText="1"/>
    </xf>
    <xf numFmtId="1" fontId="4" fillId="5" borderId="3" xfId="0" applyNumberFormat="1" applyFont="1" applyFill="1" applyBorder="1" applyAlignment="1">
      <alignment horizontal="right" wrapText="1"/>
    </xf>
    <xf numFmtId="167" fontId="4" fillId="0" borderId="3" xfId="0" applyNumberFormat="1" applyFont="1" applyBorder="1" applyAlignment="1">
      <alignment horizontal="right" wrapText="1"/>
    </xf>
    <xf numFmtId="3" fontId="4" fillId="5" borderId="3" xfId="0" applyNumberFormat="1" applyFont="1" applyFill="1" applyBorder="1" applyAlignment="1">
      <alignment horizontal="right" wrapText="1"/>
    </xf>
    <xf numFmtId="167" fontId="4" fillId="5" borderId="3" xfId="0" applyNumberFormat="1" applyFont="1" applyFill="1" applyBorder="1" applyAlignment="1">
      <alignment horizontal="right" wrapText="1"/>
    </xf>
    <xf numFmtId="167" fontId="45" fillId="6" borderId="3" xfId="0" applyNumberFormat="1" applyFont="1" applyFill="1" applyBorder="1" applyAlignment="1">
      <alignment horizontal="left" wrapText="1"/>
    </xf>
    <xf numFmtId="1" fontId="6" fillId="4" borderId="3" xfId="0" applyNumberFormat="1" applyFont="1" applyFill="1" applyBorder="1" applyAlignment="1">
      <alignment horizontal="right" wrapText="1"/>
    </xf>
    <xf numFmtId="0" fontId="4" fillId="6" borderId="3" xfId="0" applyFont="1" applyFill="1" applyBorder="1" applyAlignment="1">
      <alignment wrapText="1"/>
    </xf>
    <xf numFmtId="0" fontId="5" fillId="0" borderId="3" xfId="0" applyFont="1" applyBorder="1" applyAlignment="1">
      <alignment horizontal="right"/>
    </xf>
    <xf numFmtId="0" fontId="5" fillId="0" borderId="3" xfId="0" applyFont="1" applyBorder="1" applyAlignment="1">
      <alignment horizontal="right" wrapText="1"/>
    </xf>
    <xf numFmtId="0" fontId="11" fillId="0" borderId="0" xfId="0" applyFont="1"/>
    <xf numFmtId="0" fontId="5" fillId="0" borderId="3" xfId="0" applyFont="1" applyBorder="1" applyAlignment="1">
      <alignment horizontal="left" vertical="center"/>
    </xf>
    <xf numFmtId="3" fontId="5" fillId="7" borderId="3" xfId="0" applyNumberFormat="1" applyFont="1" applyFill="1" applyBorder="1" applyAlignment="1">
      <alignment vertical="center" wrapText="1"/>
    </xf>
    <xf numFmtId="167" fontId="9" fillId="7" borderId="3" xfId="0" applyNumberFormat="1" applyFont="1" applyFill="1" applyBorder="1" applyAlignment="1">
      <alignment vertical="center"/>
    </xf>
    <xf numFmtId="3" fontId="5" fillId="0" borderId="3" xfId="0" applyNumberFormat="1" applyFont="1" applyBorder="1" applyAlignment="1">
      <alignment horizontal="right" vertical="center" wrapText="1"/>
    </xf>
    <xf numFmtId="167" fontId="9" fillId="0" borderId="3" xfId="0" applyNumberFormat="1" applyFont="1" applyBorder="1" applyAlignment="1">
      <alignment horizontal="right" vertical="center"/>
    </xf>
    <xf numFmtId="1" fontId="5" fillId="7" borderId="3" xfId="0" applyNumberFormat="1" applyFont="1" applyFill="1" applyBorder="1" applyAlignment="1">
      <alignment horizontal="right" wrapText="1"/>
    </xf>
    <xf numFmtId="167" fontId="5" fillId="7" borderId="3" xfId="0" applyNumberFormat="1" applyFont="1" applyFill="1" applyBorder="1" applyAlignment="1">
      <alignment horizontal="right" wrapText="1"/>
    </xf>
    <xf numFmtId="3" fontId="15" fillId="4" borderId="3" xfId="0" applyNumberFormat="1" applyFont="1" applyFill="1" applyBorder="1" applyAlignment="1">
      <alignment vertical="center" wrapText="1"/>
    </xf>
    <xf numFmtId="167" fontId="15" fillId="4" borderId="3" xfId="0" applyNumberFormat="1" applyFont="1" applyFill="1" applyBorder="1" applyAlignment="1">
      <alignment vertical="center"/>
    </xf>
    <xf numFmtId="0" fontId="10" fillId="0" borderId="0" xfId="0" applyFont="1" applyAlignment="1">
      <alignment horizontal="justify" vertical="center"/>
    </xf>
    <xf numFmtId="0" fontId="10" fillId="0" borderId="0" xfId="0" applyFont="1" applyAlignment="1">
      <alignment horizontal="left" wrapText="1"/>
    </xf>
    <xf numFmtId="2" fontId="11" fillId="0" borderId="0" xfId="0" applyNumberFormat="1" applyFont="1"/>
    <xf numFmtId="2" fontId="5" fillId="6" borderId="3" xfId="0" applyNumberFormat="1" applyFont="1" applyFill="1" applyBorder="1" applyAlignment="1">
      <alignment horizontal="right" wrapText="1"/>
    </xf>
    <xf numFmtId="0" fontId="15" fillId="4" borderId="3" xfId="0" applyFont="1" applyFill="1" applyBorder="1" applyAlignment="1">
      <alignment horizontal="left" vertical="center"/>
    </xf>
    <xf numFmtId="0" fontId="15" fillId="4" borderId="3" xfId="0" applyFont="1" applyFill="1" applyBorder="1" applyAlignment="1">
      <alignment vertical="center" wrapText="1"/>
    </xf>
    <xf numFmtId="1" fontId="15" fillId="4" borderId="3" xfId="0" applyNumberFormat="1" applyFont="1" applyFill="1" applyBorder="1" applyAlignment="1">
      <alignment horizontal="right" vertical="center" wrapText="1"/>
    </xf>
    <xf numFmtId="0" fontId="15" fillId="4" borderId="3" xfId="0" applyFont="1" applyFill="1" applyBorder="1" applyAlignment="1">
      <alignment horizontal="right" vertical="center" wrapText="1"/>
    </xf>
    <xf numFmtId="172" fontId="15" fillId="4" borderId="3" xfId="105" applyNumberFormat="1" applyFont="1" applyFill="1" applyBorder="1" applyAlignment="1">
      <alignment vertical="center" wrapText="1"/>
    </xf>
    <xf numFmtId="167" fontId="15" fillId="4" borderId="3" xfId="0" applyNumberFormat="1" applyFont="1" applyFill="1" applyBorder="1" applyAlignment="1">
      <alignment vertical="center" wrapText="1"/>
    </xf>
    <xf numFmtId="0" fontId="10" fillId="0" borderId="0" xfId="0" applyFont="1" applyAlignment="1">
      <alignment horizontal="left" vertical="center"/>
    </xf>
    <xf numFmtId="2" fontId="13" fillId="0" borderId="0" xfId="0" applyNumberFormat="1" applyFont="1"/>
    <xf numFmtId="0" fontId="5" fillId="3" borderId="3" xfId="0" applyFont="1" applyFill="1" applyBorder="1" applyAlignment="1">
      <alignment horizontal="right" vertical="center" wrapText="1"/>
    </xf>
    <xf numFmtId="0" fontId="5" fillId="3" borderId="3" xfId="0" quotePrefix="1" applyFont="1" applyFill="1" applyBorder="1" applyAlignment="1">
      <alignment horizontal="right" vertical="center" wrapText="1"/>
    </xf>
    <xf numFmtId="0" fontId="5" fillId="3" borderId="2" xfId="0" applyFont="1" applyFill="1" applyBorder="1" applyAlignment="1">
      <alignment horizontal="right" vertical="center" wrapText="1"/>
    </xf>
    <xf numFmtId="0" fontId="5" fillId="3" borderId="3" xfId="0" applyFont="1" applyFill="1" applyBorder="1" applyAlignment="1">
      <alignment vertical="center" wrapText="1"/>
    </xf>
    <xf numFmtId="3" fontId="5" fillId="6" borderId="3" xfId="0" applyNumberFormat="1" applyFont="1" applyFill="1" applyBorder="1" applyAlignment="1">
      <alignment horizontal="right" vertical="center"/>
    </xf>
    <xf numFmtId="0" fontId="5" fillId="5" borderId="3" xfId="0" applyFont="1" applyFill="1" applyBorder="1" applyAlignment="1">
      <alignment horizontal="right" vertical="center"/>
    </xf>
    <xf numFmtId="0" fontId="4" fillId="3" borderId="3" xfId="0" applyFont="1" applyFill="1" applyBorder="1" applyAlignment="1">
      <alignment vertical="center" wrapText="1"/>
    </xf>
    <xf numFmtId="0" fontId="4" fillId="5" borderId="3" xfId="0" applyFont="1" applyFill="1" applyBorder="1" applyAlignment="1">
      <alignment horizontal="right" vertical="center" wrapText="1"/>
    </xf>
    <xf numFmtId="167" fontId="4" fillId="7" borderId="3" xfId="0" applyNumberFormat="1" applyFont="1" applyFill="1" applyBorder="1" applyAlignment="1">
      <alignment horizontal="right" vertical="center" wrapText="1"/>
    </xf>
    <xf numFmtId="3" fontId="4" fillId="6" borderId="3" xfId="0" applyNumberFormat="1" applyFont="1" applyFill="1" applyBorder="1" applyAlignment="1">
      <alignment horizontal="right" vertical="center"/>
    </xf>
    <xf numFmtId="167" fontId="4" fillId="6" borderId="3" xfId="0" applyNumberFormat="1" applyFont="1" applyFill="1" applyBorder="1" applyAlignment="1">
      <alignment horizontal="right" vertical="center" wrapText="1"/>
    </xf>
    <xf numFmtId="0" fontId="4" fillId="5" borderId="3" xfId="0" applyFont="1" applyFill="1" applyBorder="1" applyAlignment="1">
      <alignment horizontal="right" vertical="center"/>
    </xf>
    <xf numFmtId="0" fontId="5" fillId="6" borderId="3" xfId="0" applyFont="1" applyFill="1" applyBorder="1" applyAlignment="1">
      <alignment horizontal="right" vertical="center"/>
    </xf>
    <xf numFmtId="0" fontId="4" fillId="0" borderId="3" xfId="0" applyFont="1" applyBorder="1" applyAlignment="1">
      <alignment vertical="center" wrapText="1"/>
    </xf>
    <xf numFmtId="3" fontId="4" fillId="6" borderId="3" xfId="0" applyNumberFormat="1" applyFont="1" applyFill="1" applyBorder="1" applyAlignment="1">
      <alignment horizontal="right" vertical="center" wrapText="1"/>
    </xf>
    <xf numFmtId="0" fontId="6" fillId="4" borderId="3" xfId="0" applyFont="1" applyFill="1" applyBorder="1" applyAlignment="1">
      <alignment vertical="center" wrapText="1"/>
    </xf>
    <xf numFmtId="3" fontId="6" fillId="4" borderId="3" xfId="0" applyNumberFormat="1" applyFont="1" applyFill="1" applyBorder="1" applyAlignment="1">
      <alignment horizontal="right" vertical="center" wrapText="1"/>
    </xf>
    <xf numFmtId="0" fontId="5" fillId="6" borderId="15" xfId="0" applyFont="1" applyFill="1" applyBorder="1" applyAlignment="1">
      <alignment horizontal="right" wrapText="1"/>
    </xf>
    <xf numFmtId="167" fontId="5" fillId="5" borderId="15" xfId="0" applyNumberFormat="1" applyFont="1" applyFill="1" applyBorder="1" applyAlignment="1">
      <alignment horizontal="right" wrapText="1"/>
    </xf>
    <xf numFmtId="167" fontId="5" fillId="0" borderId="15" xfId="0" applyNumberFormat="1" applyFont="1" applyBorder="1" applyAlignment="1">
      <alignment horizontal="right" wrapText="1"/>
    </xf>
    <xf numFmtId="167" fontId="5" fillId="7" borderId="15" xfId="0" applyNumberFormat="1" applyFont="1" applyFill="1" applyBorder="1" applyAlignment="1">
      <alignment horizontal="right" wrapText="1"/>
    </xf>
    <xf numFmtId="167" fontId="5" fillId="6" borderId="15" xfId="0" applyNumberFormat="1" applyFont="1" applyFill="1" applyBorder="1" applyAlignment="1">
      <alignment horizontal="right" wrapText="1"/>
    </xf>
    <xf numFmtId="167" fontId="6" fillId="4" borderId="15" xfId="0" applyNumberFormat="1" applyFont="1" applyFill="1" applyBorder="1" applyAlignment="1">
      <alignment horizontal="right" wrapText="1"/>
    </xf>
    <xf numFmtId="167" fontId="4" fillId="5" borderId="15" xfId="0" applyNumberFormat="1" applyFont="1" applyFill="1" applyBorder="1" applyAlignment="1">
      <alignment horizontal="right" wrapText="1"/>
    </xf>
    <xf numFmtId="167" fontId="4" fillId="0" borderId="15" xfId="0" applyNumberFormat="1" applyFont="1" applyBorder="1" applyAlignment="1">
      <alignment horizontal="right" wrapText="1"/>
    </xf>
    <xf numFmtId="167" fontId="4" fillId="7" borderId="15" xfId="0" applyNumberFormat="1" applyFont="1" applyFill="1" applyBorder="1" applyAlignment="1">
      <alignment horizontal="right" wrapText="1"/>
    </xf>
    <xf numFmtId="167" fontId="4" fillId="6" borderId="15" xfId="0" applyNumberFormat="1" applyFont="1" applyFill="1" applyBorder="1" applyAlignment="1">
      <alignment horizontal="right" wrapText="1"/>
    </xf>
    <xf numFmtId="0" fontId="11" fillId="0" borderId="0" xfId="0" applyFont="1" applyAlignment="1">
      <alignment horizontal="left" vertical="center"/>
    </xf>
    <xf numFmtId="167" fontId="9" fillId="6" borderId="3" xfId="0" applyNumberFormat="1" applyFont="1" applyFill="1" applyBorder="1" applyAlignment="1">
      <alignment horizontal="right" vertical="center" wrapText="1"/>
    </xf>
    <xf numFmtId="0" fontId="39" fillId="6" borderId="3" xfId="0" applyFont="1" applyFill="1" applyBorder="1" applyAlignment="1">
      <alignment horizontal="left" vertical="center" wrapText="1"/>
    </xf>
    <xf numFmtId="3" fontId="39" fillId="7" borderId="3" xfId="0" applyNumberFormat="1" applyFont="1" applyFill="1" applyBorder="1" applyAlignment="1">
      <alignment horizontal="right" vertical="center"/>
    </xf>
    <xf numFmtId="3" fontId="39" fillId="6" borderId="3" xfId="0" applyNumberFormat="1" applyFont="1" applyFill="1" applyBorder="1" applyAlignment="1">
      <alignment horizontal="right" vertical="center"/>
    </xf>
    <xf numFmtId="167" fontId="39" fillId="6" borderId="3" xfId="0" applyNumberFormat="1" applyFont="1" applyFill="1" applyBorder="1" applyAlignment="1">
      <alignment horizontal="right" vertical="center" wrapText="1"/>
    </xf>
    <xf numFmtId="167" fontId="39" fillId="7" borderId="3" xfId="0" applyNumberFormat="1" applyFont="1" applyFill="1" applyBorder="1" applyAlignment="1">
      <alignment horizontal="right" vertical="center"/>
    </xf>
    <xf numFmtId="0" fontId="15" fillId="4" borderId="1" xfId="0" applyFont="1" applyFill="1" applyBorder="1" applyAlignment="1">
      <alignment horizontal="left" vertical="center" wrapText="1"/>
    </xf>
    <xf numFmtId="3" fontId="15" fillId="4" borderId="1" xfId="0" applyNumberFormat="1" applyFont="1" applyFill="1" applyBorder="1" applyAlignment="1">
      <alignment horizontal="right" vertical="center"/>
    </xf>
    <xf numFmtId="167" fontId="11" fillId="0" borderId="0" xfId="0" applyNumberFormat="1" applyFont="1"/>
    <xf numFmtId="0" fontId="7" fillId="0" borderId="0" xfId="0" applyFont="1" applyAlignment="1">
      <alignment horizontal="left" vertical="center"/>
    </xf>
    <xf numFmtId="0" fontId="4" fillId="0" borderId="1" xfId="0" applyFont="1" applyBorder="1" applyAlignment="1">
      <alignment horizontal="left" vertical="center"/>
    </xf>
    <xf numFmtId="0" fontId="4" fillId="0" borderId="3" xfId="0" applyFont="1" applyBorder="1" applyAlignment="1">
      <alignment horizontal="left" vertical="center" wrapText="1"/>
    </xf>
    <xf numFmtId="0" fontId="41" fillId="0" borderId="0" xfId="0" applyFont="1"/>
    <xf numFmtId="3" fontId="15" fillId="33" borderId="3" xfId="0" applyNumberFormat="1" applyFont="1" applyFill="1" applyBorder="1" applyAlignment="1">
      <alignment horizontal="right"/>
    </xf>
    <xf numFmtId="49" fontId="49" fillId="33" borderId="3" xfId="0" applyNumberFormat="1" applyFont="1" applyFill="1" applyBorder="1"/>
    <xf numFmtId="167" fontId="15" fillId="33" borderId="3" xfId="0" applyNumberFormat="1" applyFont="1" applyFill="1" applyBorder="1" applyAlignment="1">
      <alignment horizontal="right" wrapText="1"/>
    </xf>
    <xf numFmtId="2" fontId="9" fillId="6" borderId="3" xfId="0" applyNumberFormat="1" applyFont="1" applyFill="1" applyBorder="1" applyAlignment="1">
      <alignment horizontal="right" wrapText="1"/>
    </xf>
    <xf numFmtId="2" fontId="4" fillId="6" borderId="3" xfId="0" applyNumberFormat="1" applyFont="1" applyFill="1" applyBorder="1" applyAlignment="1">
      <alignment horizontal="right" wrapText="1"/>
    </xf>
    <xf numFmtId="2" fontId="45" fillId="6" borderId="3" xfId="0" applyNumberFormat="1" applyFont="1" applyFill="1" applyBorder="1" applyAlignment="1">
      <alignment horizontal="left" wrapText="1"/>
    </xf>
    <xf numFmtId="2" fontId="5" fillId="0" borderId="3" xfId="0" applyNumberFormat="1" applyFont="1" applyBorder="1" applyAlignment="1">
      <alignment horizontal="left" wrapText="1"/>
    </xf>
    <xf numFmtId="2" fontId="6" fillId="4" borderId="3" xfId="0" applyNumberFormat="1" applyFont="1" applyFill="1" applyBorder="1" applyAlignment="1">
      <alignment wrapText="1"/>
    </xf>
    <xf numFmtId="0" fontId="40" fillId="6" borderId="3" xfId="80" applyFont="1" applyFill="1" applyBorder="1" applyAlignment="1">
      <alignment horizontal="right"/>
    </xf>
    <xf numFmtId="0" fontId="9" fillId="6" borderId="3" xfId="0" applyFont="1" applyFill="1" applyBorder="1" applyAlignment="1">
      <alignment horizontal="left"/>
    </xf>
    <xf numFmtId="0" fontId="37" fillId="0" borderId="0" xfId="0" applyFont="1" applyAlignment="1">
      <alignment vertical="center"/>
    </xf>
    <xf numFmtId="167" fontId="9" fillId="6" borderId="3" xfId="0" applyNumberFormat="1" applyFont="1" applyFill="1" applyBorder="1" applyAlignment="1">
      <alignment horizontal="right"/>
    </xf>
    <xf numFmtId="167" fontId="9" fillId="7" borderId="3" xfId="0" applyNumberFormat="1" applyFont="1" applyFill="1" applyBorder="1" applyAlignment="1">
      <alignment horizontal="right"/>
    </xf>
    <xf numFmtId="0" fontId="0" fillId="0" borderId="0" xfId="0" applyAlignment="1">
      <alignment horizontal="right"/>
    </xf>
    <xf numFmtId="0" fontId="4" fillId="6" borderId="3" xfId="0" applyFont="1" applyFill="1" applyBorder="1" applyAlignment="1">
      <alignment horizontal="right" wrapText="1"/>
    </xf>
    <xf numFmtId="0" fontId="5" fillId="0" borderId="2" xfId="0" applyFont="1" applyBorder="1" applyAlignment="1">
      <alignment horizontal="left" vertical="top"/>
    </xf>
    <xf numFmtId="0" fontId="5" fillId="0" borderId="3" xfId="0" applyFont="1" applyBorder="1" applyAlignment="1">
      <alignment horizontal="left" vertical="top"/>
    </xf>
    <xf numFmtId="0" fontId="5" fillId="0" borderId="16" xfId="0" applyFont="1" applyBorder="1" applyAlignment="1">
      <alignment horizontal="left" wrapText="1"/>
    </xf>
    <xf numFmtId="0" fontId="13" fillId="0" borderId="0" xfId="0" quotePrefix="1" applyFont="1"/>
    <xf numFmtId="0" fontId="13" fillId="0" borderId="4" xfId="0" applyFont="1" applyBorder="1"/>
    <xf numFmtId="171" fontId="44" fillId="0" borderId="0" xfId="0" applyNumberFormat="1" applyFont="1" applyAlignment="1">
      <alignment horizontal="right"/>
    </xf>
    <xf numFmtId="0" fontId="14" fillId="0" borderId="0" xfId="0" applyFont="1" applyAlignment="1">
      <alignment horizontal="right" vertical="center"/>
    </xf>
    <xf numFmtId="168" fontId="15" fillId="4" borderId="1" xfId="0" applyNumberFormat="1" applyFont="1" applyFill="1" applyBorder="1" applyAlignment="1">
      <alignment horizontal="right" vertical="center"/>
    </xf>
    <xf numFmtId="0" fontId="14" fillId="6" borderId="2" xfId="0" applyFont="1" applyFill="1" applyBorder="1"/>
    <xf numFmtId="0" fontId="5" fillId="0" borderId="3" xfId="0" applyFont="1" applyBorder="1" applyAlignment="1">
      <alignment horizontal="left"/>
    </xf>
    <xf numFmtId="0" fontId="4" fillId="6" borderId="2" xfId="0" applyFont="1" applyFill="1" applyBorder="1" applyAlignment="1">
      <alignment horizontal="left" vertical="center"/>
    </xf>
    <xf numFmtId="41" fontId="40" fillId="7" borderId="3" xfId="0" quotePrefix="1" applyNumberFormat="1" applyFont="1" applyFill="1" applyBorder="1" applyAlignment="1">
      <alignment horizontal="right"/>
    </xf>
    <xf numFmtId="41" fontId="40" fillId="6" borderId="3" xfId="0" applyNumberFormat="1" applyFont="1" applyFill="1" applyBorder="1" applyAlignment="1">
      <alignment horizontal="right"/>
    </xf>
    <xf numFmtId="41" fontId="9" fillId="7" borderId="3" xfId="0" applyNumberFormat="1" applyFont="1" applyFill="1" applyBorder="1" applyAlignment="1">
      <alignment horizontal="right"/>
    </xf>
    <xf numFmtId="41" fontId="40" fillId="7" borderId="3" xfId="0" applyNumberFormat="1" applyFont="1" applyFill="1" applyBorder="1" applyAlignment="1">
      <alignment horizontal="right"/>
    </xf>
    <xf numFmtId="41" fontId="9" fillId="7" borderId="3" xfId="0" quotePrefix="1" applyNumberFormat="1" applyFont="1" applyFill="1" applyBorder="1" applyAlignment="1">
      <alignment horizontal="right"/>
    </xf>
    <xf numFmtId="41" fontId="6" fillId="4" borderId="3" xfId="0" applyNumberFormat="1" applyFont="1" applyFill="1" applyBorder="1" applyAlignment="1">
      <alignment horizontal="right" wrapText="1"/>
    </xf>
    <xf numFmtId="41" fontId="6" fillId="4" borderId="3" xfId="0" applyNumberFormat="1" applyFont="1" applyFill="1" applyBorder="1" applyAlignment="1">
      <alignment wrapText="1"/>
    </xf>
    <xf numFmtId="0" fontId="51" fillId="0" borderId="0" xfId="0" applyFont="1" applyAlignment="1">
      <alignment horizontal="center" vertical="top" wrapText="1"/>
    </xf>
    <xf numFmtId="172" fontId="5" fillId="5" borderId="3" xfId="108" applyNumberFormat="1" applyFont="1" applyFill="1" applyBorder="1" applyAlignment="1">
      <alignment horizontal="right" vertical="center" wrapText="1"/>
    </xf>
    <xf numFmtId="172" fontId="4" fillId="5" borderId="3" xfId="108" applyNumberFormat="1" applyFont="1" applyFill="1" applyBorder="1" applyAlignment="1">
      <alignment horizontal="right" vertical="center" wrapText="1"/>
    </xf>
    <xf numFmtId="172" fontId="6" fillId="4" borderId="3" xfId="108" applyNumberFormat="1" applyFont="1" applyFill="1" applyBorder="1" applyAlignment="1">
      <alignment horizontal="right" vertical="center" wrapText="1"/>
    </xf>
    <xf numFmtId="173" fontId="5" fillId="5" borderId="3" xfId="108" applyNumberFormat="1" applyFont="1" applyFill="1" applyBorder="1" applyAlignment="1">
      <alignment horizontal="right" vertical="center" wrapText="1"/>
    </xf>
    <xf numFmtId="173" fontId="4" fillId="5" borderId="3" xfId="108" applyNumberFormat="1" applyFont="1" applyFill="1" applyBorder="1" applyAlignment="1">
      <alignment horizontal="right" vertical="center" wrapText="1"/>
    </xf>
    <xf numFmtId="173" fontId="6" fillId="4" borderId="3" xfId="108" applyNumberFormat="1" applyFont="1" applyFill="1" applyBorder="1" applyAlignment="1">
      <alignment horizontal="right" vertical="center" wrapText="1"/>
    </xf>
    <xf numFmtId="167" fontId="52" fillId="4" borderId="3" xfId="0" applyNumberFormat="1" applyFont="1" applyFill="1" applyBorder="1" applyAlignment="1">
      <alignment horizontal="right" vertical="center" wrapText="1"/>
    </xf>
    <xf numFmtId="167" fontId="0" fillId="0" borderId="0" xfId="0" applyNumberFormat="1"/>
    <xf numFmtId="0" fontId="7" fillId="0" borderId="0" xfId="0" applyFont="1" applyAlignment="1">
      <alignment horizontal="right" vertical="top" wrapText="1"/>
    </xf>
    <xf numFmtId="167" fontId="7" fillId="0" borderId="0" xfId="0" applyNumberFormat="1" applyFont="1" applyAlignment="1">
      <alignment horizontal="right" vertical="top" wrapText="1"/>
    </xf>
    <xf numFmtId="167" fontId="7" fillId="0" borderId="0" xfId="0" applyNumberFormat="1" applyFont="1" applyAlignment="1">
      <alignment horizontal="right" vertical="top"/>
    </xf>
    <xf numFmtId="0" fontId="5" fillId="6" borderId="1" xfId="0" applyFont="1" applyFill="1" applyBorder="1"/>
    <xf numFmtId="167" fontId="5" fillId="0" borderId="3" xfId="0" quotePrefix="1" applyNumberFormat="1" applyFont="1" applyBorder="1" applyAlignment="1">
      <alignment horizontal="right" wrapText="1"/>
    </xf>
    <xf numFmtId="167" fontId="9" fillId="0" borderId="0" xfId="0" applyNumberFormat="1" applyFont="1"/>
    <xf numFmtId="3" fontId="9" fillId="0" borderId="0" xfId="0" applyNumberFormat="1" applyFont="1"/>
    <xf numFmtId="3" fontId="0" fillId="0" borderId="0" xfId="0" applyNumberFormat="1"/>
    <xf numFmtId="0" fontId="9" fillId="0" borderId="0" xfId="0" applyFont="1"/>
    <xf numFmtId="0" fontId="14" fillId="6" borderId="0" xfId="0" applyFont="1" applyFill="1"/>
    <xf numFmtId="0" fontId="4" fillId="6" borderId="2" xfId="0" applyFont="1" applyFill="1" applyBorder="1" applyAlignment="1">
      <alignment horizontal="right" wrapText="1"/>
    </xf>
    <xf numFmtId="41" fontId="9" fillId="7" borderId="3" xfId="0" applyNumberFormat="1" applyFont="1" applyFill="1" applyBorder="1" applyAlignment="1">
      <alignment horizontal="right" vertical="center"/>
    </xf>
    <xf numFmtId="41" fontId="9" fillId="0" borderId="3" xfId="0" applyNumberFormat="1" applyFont="1" applyBorder="1" applyAlignment="1">
      <alignment horizontal="right" vertical="center"/>
    </xf>
    <xf numFmtId="41" fontId="39" fillId="7" borderId="3" xfId="0" applyNumberFormat="1" applyFont="1" applyFill="1" applyBorder="1" applyAlignment="1">
      <alignment horizontal="right" vertical="center"/>
    </xf>
    <xf numFmtId="41" fontId="9" fillId="0" borderId="3" xfId="0" applyNumberFormat="1" applyFont="1" applyBorder="1" applyAlignment="1">
      <alignment horizontal="right"/>
    </xf>
    <xf numFmtId="41" fontId="15" fillId="4" borderId="3" xfId="0" applyNumberFormat="1" applyFont="1" applyFill="1" applyBorder="1" applyAlignment="1">
      <alignment horizontal="right" vertical="center" wrapText="1"/>
    </xf>
    <xf numFmtId="41" fontId="15" fillId="4" borderId="3" xfId="0" applyNumberFormat="1" applyFont="1" applyFill="1" applyBorder="1" applyAlignment="1">
      <alignment horizontal="right" wrapText="1"/>
    </xf>
    <xf numFmtId="41" fontId="7" fillId="7" borderId="3" xfId="0" applyNumberFormat="1" applyFont="1" applyFill="1" applyBorder="1" applyAlignment="1">
      <alignment vertical="top" wrapText="1"/>
    </xf>
    <xf numFmtId="41" fontId="7" fillId="0" borderId="3" xfId="0" applyNumberFormat="1" applyFont="1" applyBorder="1" applyAlignment="1">
      <alignment vertical="top" wrapText="1"/>
    </xf>
    <xf numFmtId="41" fontId="8" fillId="7" borderId="3" xfId="0" applyNumberFormat="1" applyFont="1" applyFill="1" applyBorder="1" applyAlignment="1">
      <alignment vertical="top" wrapText="1"/>
    </xf>
    <xf numFmtId="41" fontId="5" fillId="7" borderId="3" xfId="0" applyNumberFormat="1" applyFont="1" applyFill="1" applyBorder="1" applyAlignment="1">
      <alignment vertical="top" wrapText="1"/>
    </xf>
    <xf numFmtId="41" fontId="5" fillId="0" borderId="3" xfId="0" applyNumberFormat="1" applyFont="1" applyBorder="1" applyAlignment="1">
      <alignment vertical="top" wrapText="1"/>
    </xf>
    <xf numFmtId="41" fontId="5" fillId="0" borderId="3" xfId="0" applyNumberFormat="1" applyFont="1" applyBorder="1" applyAlignment="1">
      <alignment horizontal="right" vertical="top" wrapText="1"/>
    </xf>
    <xf numFmtId="41" fontId="4" fillId="7" borderId="3" xfId="0" applyNumberFormat="1" applyFont="1" applyFill="1" applyBorder="1" applyAlignment="1">
      <alignment vertical="top" wrapText="1"/>
    </xf>
    <xf numFmtId="41" fontId="55" fillId="4" borderId="3" xfId="0" applyNumberFormat="1" applyFont="1" applyFill="1" applyBorder="1" applyAlignment="1">
      <alignment wrapText="1"/>
    </xf>
    <xf numFmtId="0" fontId="53" fillId="0" borderId="0" xfId="0" applyFont="1"/>
    <xf numFmtId="0" fontId="56" fillId="0" borderId="0" xfId="0" applyFont="1"/>
    <xf numFmtId="0" fontId="54" fillId="0" borderId="0" xfId="0" applyFont="1" applyAlignment="1">
      <alignment vertical="top" wrapText="1"/>
    </xf>
    <xf numFmtId="0" fontId="56" fillId="0" borderId="0" xfId="0" applyFont="1" applyAlignment="1">
      <alignment vertical="top" wrapText="1"/>
    </xf>
    <xf numFmtId="167" fontId="56" fillId="0" borderId="0" xfId="0" applyNumberFormat="1" applyFont="1" applyAlignment="1">
      <alignment vertical="top" wrapText="1"/>
    </xf>
    <xf numFmtId="3" fontId="56" fillId="0" borderId="0" xfId="0" applyNumberFormat="1" applyFont="1"/>
    <xf numFmtId="167" fontId="56" fillId="0" borderId="0" xfId="0" applyNumberFormat="1" applyFont="1"/>
    <xf numFmtId="0" fontId="56" fillId="0" borderId="0" xfId="0" quotePrefix="1" applyFont="1"/>
    <xf numFmtId="0" fontId="56" fillId="0" borderId="0" xfId="0" applyFont="1" applyAlignment="1">
      <alignment horizontal="right"/>
    </xf>
    <xf numFmtId="41" fontId="9" fillId="6" borderId="3" xfId="0" applyNumberFormat="1" applyFont="1" applyFill="1" applyBorder="1" applyAlignment="1">
      <alignment horizontal="right"/>
    </xf>
    <xf numFmtId="0" fontId="4" fillId="5" borderId="3" xfId="0" applyFont="1" applyFill="1" applyBorder="1" applyAlignment="1">
      <alignment horizontal="center" wrapText="1"/>
    </xf>
    <xf numFmtId="1" fontId="9" fillId="6" borderId="3" xfId="0" applyNumberFormat="1" applyFont="1" applyFill="1" applyBorder="1" applyAlignment="1">
      <alignment horizontal="right"/>
    </xf>
    <xf numFmtId="1" fontId="9" fillId="7" borderId="3" xfId="0" applyNumberFormat="1" applyFont="1" applyFill="1" applyBorder="1" applyAlignment="1">
      <alignment horizontal="right"/>
    </xf>
    <xf numFmtId="0" fontId="38" fillId="0" borderId="1" xfId="78" applyFont="1" applyBorder="1"/>
    <xf numFmtId="0" fontId="38" fillId="0" borderId="2" xfId="78" applyFont="1" applyBorder="1"/>
    <xf numFmtId="43" fontId="0" fillId="0" borderId="0" xfId="0" applyNumberFormat="1"/>
    <xf numFmtId="0" fontId="4" fillId="2" borderId="1" xfId="0" applyFont="1" applyFill="1" applyBorder="1" applyAlignment="1">
      <alignment horizontal="center" vertical="top" wrapText="1"/>
    </xf>
    <xf numFmtId="0" fontId="4" fillId="2" borderId="0" xfId="0" applyFont="1" applyFill="1" applyAlignment="1">
      <alignment horizontal="center" vertical="top" wrapText="1"/>
    </xf>
    <xf numFmtId="0" fontId="4" fillId="2" borderId="2" xfId="0" applyFont="1" applyFill="1" applyBorder="1" applyAlignment="1">
      <alignment horizontal="center" vertical="top" wrapText="1"/>
    </xf>
    <xf numFmtId="0" fontId="2" fillId="0" borderId="0" xfId="0" quotePrefix="1" applyFont="1" applyAlignment="1">
      <alignment horizontal="justify"/>
    </xf>
    <xf numFmtId="0" fontId="0" fillId="0" borderId="0" xfId="0"/>
    <xf numFmtId="0" fontId="3" fillId="0" borderId="0" xfId="0" applyFont="1" applyAlignment="1">
      <alignment horizontal="justify"/>
    </xf>
    <xf numFmtId="0" fontId="4" fillId="0" borderId="1" xfId="0" applyFont="1" applyBorder="1" applyAlignment="1">
      <alignment horizontal="justify" vertical="center" wrapText="1"/>
    </xf>
    <xf numFmtId="0" fontId="4" fillId="0" borderId="0" xfId="0" applyFont="1" applyAlignment="1">
      <alignment horizontal="justify" vertical="center" wrapText="1"/>
    </xf>
    <xf numFmtId="0" fontId="4" fillId="0" borderId="2" xfId="0" applyFont="1" applyBorder="1" applyAlignment="1">
      <alignment horizontal="justify"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5" borderId="1" xfId="0" applyFont="1" applyFill="1" applyBorder="1" applyAlignment="1">
      <alignment horizontal="center" wrapText="1"/>
    </xf>
    <xf numFmtId="0" fontId="4" fillId="5" borderId="2" xfId="0" applyFont="1" applyFill="1" applyBorder="1" applyAlignment="1">
      <alignment horizontal="center" wrapText="1"/>
    </xf>
    <xf numFmtId="0" fontId="2" fillId="0" borderId="0" xfId="0" applyFont="1" applyAlignment="1">
      <alignment horizontal="justify"/>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0" xfId="0" applyFont="1" applyAlignment="1">
      <alignment horizontal="center" vertical="center" wrapText="1"/>
    </xf>
    <xf numFmtId="0" fontId="4" fillId="5" borderId="3" xfId="0" applyFont="1" applyFill="1" applyBorder="1" applyAlignment="1">
      <alignment horizontal="center" wrapText="1"/>
    </xf>
    <xf numFmtId="0" fontId="4" fillId="0" borderId="3" xfId="0" applyFont="1" applyBorder="1" applyAlignment="1">
      <alignment horizontal="center" wrapText="1"/>
    </xf>
    <xf numFmtId="0" fontId="3" fillId="0" borderId="2" xfId="0" applyFont="1" applyBorder="1" applyAlignment="1">
      <alignment horizontal="justify"/>
    </xf>
    <xf numFmtId="0" fontId="4" fillId="0" borderId="1" xfId="0" applyFont="1" applyBorder="1" applyAlignment="1">
      <alignment horizontal="justify" wrapText="1"/>
    </xf>
    <xf numFmtId="0" fontId="4" fillId="0" borderId="0" xfId="0" applyFont="1" applyAlignment="1">
      <alignment horizontal="justify" wrapText="1"/>
    </xf>
    <xf numFmtId="0" fontId="4" fillId="0" borderId="2" xfId="0" applyFont="1" applyBorder="1" applyAlignment="1">
      <alignment horizontal="justify" wrapText="1"/>
    </xf>
    <xf numFmtId="0" fontId="3" fillId="0" borderId="2" xfId="0" applyFont="1" applyBorder="1" applyAlignment="1">
      <alignment horizontal="left"/>
    </xf>
    <xf numFmtId="0" fontId="16" fillId="0" borderId="1" xfId="0" applyFont="1" applyBorder="1" applyAlignment="1">
      <alignment horizontal="center"/>
    </xf>
    <xf numFmtId="0" fontId="16" fillId="0" borderId="0" xfId="0" applyFont="1" applyAlignment="1">
      <alignment horizontal="center"/>
    </xf>
    <xf numFmtId="0" fontId="16" fillId="0" borderId="2" xfId="0" applyFont="1" applyBorder="1" applyAlignment="1">
      <alignment horizontal="center"/>
    </xf>
    <xf numFmtId="0" fontId="38" fillId="6" borderId="3" xfId="0" applyFont="1" applyFill="1" applyBorder="1" applyAlignment="1">
      <alignment wrapText="1"/>
    </xf>
    <xf numFmtId="0" fontId="9" fillId="6" borderId="3" xfId="0" applyFont="1" applyFill="1" applyBorder="1"/>
    <xf numFmtId="0" fontId="39" fillId="7" borderId="3" xfId="0" applyFont="1" applyFill="1" applyBorder="1" applyAlignment="1">
      <alignment horizontal="center"/>
    </xf>
    <xf numFmtId="0" fontId="39" fillId="0" borderId="3" xfId="0" applyFont="1" applyBorder="1" applyAlignment="1">
      <alignment horizontal="center"/>
    </xf>
    <xf numFmtId="0" fontId="9" fillId="0" borderId="3" xfId="0" applyFont="1" applyBorder="1" applyAlignment="1">
      <alignment horizontal="center"/>
    </xf>
    <xf numFmtId="0" fontId="9" fillId="7" borderId="3" xfId="0" applyFont="1" applyFill="1" applyBorder="1" applyAlignment="1">
      <alignment horizontal="center"/>
    </xf>
    <xf numFmtId="0" fontId="5" fillId="6" borderId="3" xfId="0" applyFont="1" applyFill="1" applyBorder="1" applyAlignment="1">
      <alignment horizontal="right" wrapText="1"/>
    </xf>
    <xf numFmtId="0" fontId="4" fillId="6" borderId="1" xfId="0" applyFont="1" applyFill="1" applyBorder="1" applyAlignment="1">
      <alignment horizontal="left" wrapText="1"/>
    </xf>
    <xf numFmtId="0" fontId="4" fillId="6" borderId="2" xfId="0" applyFont="1" applyFill="1" applyBorder="1" applyAlignment="1">
      <alignment horizontal="left" wrapText="1"/>
    </xf>
    <xf numFmtId="0" fontId="4" fillId="6" borderId="1" xfId="0" applyFont="1" applyFill="1" applyBorder="1" applyAlignment="1">
      <alignment horizontal="center" vertical="center" wrapText="1"/>
    </xf>
    <xf numFmtId="0" fontId="4" fillId="6" borderId="0" xfId="0" applyFont="1" applyFill="1" applyAlignment="1">
      <alignment horizontal="center" vertical="center" wrapText="1"/>
    </xf>
    <xf numFmtId="0" fontId="42" fillId="0" borderId="0" xfId="0" applyFont="1" applyAlignment="1">
      <alignment horizontal="left" vertical="top" wrapText="1"/>
    </xf>
    <xf numFmtId="0" fontId="14" fillId="0" borderId="0" xfId="0" applyFont="1" applyAlignment="1">
      <alignment horizontal="justify" vertical="top"/>
    </xf>
    <xf numFmtId="0" fontId="41" fillId="0" borderId="0" xfId="0" applyFont="1" applyAlignment="1">
      <alignment vertical="top"/>
    </xf>
    <xf numFmtId="0" fontId="4" fillId="6" borderId="1" xfId="0" applyFont="1" applyFill="1" applyBorder="1" applyAlignment="1">
      <alignment horizontal="left" vertical="center"/>
    </xf>
    <xf numFmtId="0" fontId="4" fillId="6" borderId="2" xfId="0" applyFont="1" applyFill="1" applyBorder="1" applyAlignment="1">
      <alignment horizontal="left" vertical="center"/>
    </xf>
    <xf numFmtId="0" fontId="38" fillId="0" borderId="3" xfId="0" applyFont="1" applyBorder="1" applyAlignment="1">
      <alignment horizontal="center" vertical="center"/>
    </xf>
    <xf numFmtId="0" fontId="14" fillId="0" borderId="0" xfId="0" applyFont="1" applyAlignment="1">
      <alignment horizontal="justify"/>
    </xf>
    <xf numFmtId="0" fontId="41" fillId="0" borderId="0" xfId="0" applyFont="1"/>
    <xf numFmtId="0" fontId="4" fillId="30" borderId="1" xfId="0" applyFont="1" applyFill="1" applyBorder="1" applyAlignment="1">
      <alignment horizontal="left" vertical="center" wrapText="1"/>
    </xf>
    <xf numFmtId="0" fontId="39" fillId="30" borderId="2" xfId="0" applyFont="1" applyFill="1" applyBorder="1" applyAlignment="1">
      <alignment horizontal="left" vertical="center" wrapText="1"/>
    </xf>
    <xf numFmtId="0" fontId="43" fillId="7" borderId="3" xfId="0" applyFont="1" applyFill="1" applyBorder="1" applyAlignment="1">
      <alignment horizontal="center"/>
    </xf>
    <xf numFmtId="0" fontId="4" fillId="30" borderId="3" xfId="0" applyFont="1" applyFill="1" applyBorder="1" applyAlignment="1">
      <alignment horizontal="center"/>
    </xf>
    <xf numFmtId="0" fontId="4" fillId="6" borderId="1" xfId="0" applyFont="1" applyFill="1" applyBorder="1" applyAlignment="1">
      <alignment horizontal="left" vertical="center" wrapText="1"/>
    </xf>
    <xf numFmtId="0" fontId="4" fillId="6" borderId="2" xfId="0" applyFont="1" applyFill="1" applyBorder="1" applyAlignment="1">
      <alignment horizontal="left" vertical="center" wrapText="1"/>
    </xf>
    <xf numFmtId="0" fontId="4" fillId="7" borderId="3" xfId="0" applyFont="1" applyFill="1" applyBorder="1" applyAlignment="1">
      <alignment horizontal="center"/>
    </xf>
    <xf numFmtId="0" fontId="4" fillId="6" borderId="3" xfId="0" applyFont="1" applyFill="1" applyBorder="1" applyAlignment="1">
      <alignment horizontal="center"/>
    </xf>
    <xf numFmtId="0" fontId="10" fillId="0" borderId="0" xfId="0" applyFont="1" applyAlignment="1">
      <alignment horizontal="justify" vertical="center"/>
    </xf>
    <xf numFmtId="0" fontId="47" fillId="0" borderId="0" xfId="0" applyFont="1" applyAlignment="1">
      <alignment vertical="center"/>
    </xf>
    <xf numFmtId="0" fontId="10" fillId="0" borderId="0" xfId="0" applyFont="1" applyAlignment="1">
      <alignment horizontal="left" wrapText="1"/>
    </xf>
    <xf numFmtId="0" fontId="4" fillId="6" borderId="0" xfId="0" applyFont="1" applyFill="1" applyAlignment="1">
      <alignment horizontal="left" vertical="center"/>
    </xf>
    <xf numFmtId="0" fontId="4" fillId="6" borderId="3" xfId="0" applyFont="1" applyFill="1" applyBorder="1" applyAlignment="1">
      <alignment horizontal="center" vertical="top" wrapText="1"/>
    </xf>
    <xf numFmtId="0" fontId="4" fillId="7" borderId="3" xfId="0" applyFont="1" applyFill="1" applyBorder="1" applyAlignment="1">
      <alignment horizontal="center" vertical="top" wrapText="1"/>
    </xf>
    <xf numFmtId="0" fontId="4" fillId="3" borderId="3" xfId="0" applyFont="1" applyFill="1" applyBorder="1" applyAlignment="1">
      <alignment horizontal="left" vertical="center" wrapText="1"/>
    </xf>
    <xf numFmtId="0" fontId="4" fillId="5" borderId="3"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10" fillId="0" borderId="0" xfId="0" applyFont="1" applyAlignment="1">
      <alignment horizontal="justify"/>
    </xf>
    <xf numFmtId="0" fontId="47" fillId="0" borderId="0" xfId="0" applyFont="1"/>
    <xf numFmtId="0" fontId="4" fillId="3" borderId="14"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15" xfId="0" applyFont="1" applyFill="1" applyBorder="1" applyAlignment="1">
      <alignment horizontal="center" vertical="center" wrapText="1"/>
    </xf>
    <xf numFmtId="0" fontId="4" fillId="0" borderId="3" xfId="0" applyFont="1" applyBorder="1" applyAlignment="1">
      <alignment horizontal="center" vertical="center"/>
    </xf>
    <xf numFmtId="0" fontId="5" fillId="0" borderId="1" xfId="0" applyFont="1" applyBorder="1" applyAlignment="1">
      <alignment horizontal="right" wrapText="1"/>
    </xf>
    <xf numFmtId="0" fontId="5" fillId="0" borderId="2" xfId="0" applyFont="1" applyBorder="1" applyAlignment="1">
      <alignment horizontal="right" wrapText="1"/>
    </xf>
    <xf numFmtId="0" fontId="4" fillId="7" borderId="3" xfId="0" applyFont="1" applyFill="1" applyBorder="1" applyAlignment="1">
      <alignment horizontal="center" vertical="center"/>
    </xf>
    <xf numFmtId="0" fontId="38" fillId="0" borderId="1" xfId="80" applyFont="1" applyBorder="1" applyAlignment="1">
      <alignment vertical="center"/>
    </xf>
    <xf numFmtId="0" fontId="38" fillId="0" borderId="2" xfId="80" applyFont="1" applyBorder="1" applyAlignment="1">
      <alignment vertical="center"/>
    </xf>
    <xf numFmtId="0" fontId="4" fillId="6" borderId="3" xfId="0" applyFont="1" applyFill="1" applyBorder="1" applyAlignment="1">
      <alignment horizontal="center" wrapText="1"/>
    </xf>
    <xf numFmtId="0" fontId="10" fillId="0" borderId="1" xfId="0" applyFont="1" applyBorder="1" applyAlignment="1">
      <alignment horizontal="justify" vertical="center"/>
    </xf>
    <xf numFmtId="0" fontId="47" fillId="0" borderId="1" xfId="0" applyFont="1" applyBorder="1" applyAlignment="1">
      <alignment vertical="center"/>
    </xf>
    <xf numFmtId="2" fontId="4" fillId="6" borderId="3" xfId="0" applyNumberFormat="1" applyFont="1" applyFill="1" applyBorder="1" applyAlignment="1">
      <alignment horizontal="center"/>
    </xf>
    <xf numFmtId="2" fontId="4" fillId="7" borderId="3" xfId="0" applyNumberFormat="1" applyFont="1" applyFill="1" applyBorder="1" applyAlignment="1">
      <alignment horizontal="center"/>
    </xf>
    <xf numFmtId="2" fontId="9" fillId="6" borderId="3" xfId="0" applyNumberFormat="1" applyFont="1" applyFill="1" applyBorder="1" applyAlignment="1">
      <alignment horizontal="center" wrapText="1"/>
    </xf>
    <xf numFmtId="0" fontId="9" fillId="6" borderId="3" xfId="0" applyFont="1" applyFill="1" applyBorder="1" applyAlignment="1">
      <alignment horizontal="center" wrapText="1"/>
    </xf>
    <xf numFmtId="0" fontId="4" fillId="30" borderId="2" xfId="0" applyFont="1" applyFill="1" applyBorder="1" applyAlignment="1">
      <alignment horizontal="left" vertical="center" wrapText="1"/>
    </xf>
    <xf numFmtId="0" fontId="46" fillId="0" borderId="0" xfId="0" applyFont="1" applyAlignment="1">
      <alignment horizontal="justify"/>
    </xf>
    <xf numFmtId="0" fontId="5" fillId="6" borderId="3" xfId="0" applyFont="1" applyFill="1" applyBorder="1" applyAlignment="1">
      <alignment wrapText="1"/>
    </xf>
    <xf numFmtId="0" fontId="4" fillId="7" borderId="3" xfId="0" applyFont="1" applyFill="1" applyBorder="1" applyAlignment="1">
      <alignment horizontal="center" wrapText="1"/>
    </xf>
    <xf numFmtId="0" fontId="43" fillId="0" borderId="1" xfId="0" applyFont="1" applyBorder="1" applyAlignment="1">
      <alignment horizontal="left" vertical="center"/>
    </xf>
    <xf numFmtId="0" fontId="43" fillId="0" borderId="0" xfId="0" applyFont="1" applyAlignment="1">
      <alignment horizontal="left" vertical="center"/>
    </xf>
    <xf numFmtId="0" fontId="43" fillId="0" borderId="2" xfId="0" applyFont="1" applyBorder="1" applyAlignment="1">
      <alignment horizontal="left" vertical="center"/>
    </xf>
    <xf numFmtId="0" fontId="4" fillId="6" borderId="2" xfId="0" applyFont="1" applyFill="1" applyBorder="1" applyAlignment="1">
      <alignment horizontal="center"/>
    </xf>
    <xf numFmtId="0" fontId="4" fillId="5" borderId="0" xfId="0" applyFont="1" applyFill="1" applyAlignment="1">
      <alignment horizontal="center" wrapText="1"/>
    </xf>
    <xf numFmtId="0" fontId="8" fillId="0" borderId="3" xfId="0" applyFont="1" applyBorder="1" applyAlignment="1">
      <alignment horizontal="center" vertical="top" wrapText="1"/>
    </xf>
    <xf numFmtId="0" fontId="4" fillId="6" borderId="3" xfId="0" applyFont="1" applyFill="1" applyBorder="1" applyAlignment="1">
      <alignment horizontal="left" wrapText="1"/>
    </xf>
    <xf numFmtId="0" fontId="4" fillId="6" borderId="3" xfId="0" applyFont="1" applyFill="1" applyBorder="1" applyAlignment="1">
      <alignment horizontal="right" wrapText="1"/>
    </xf>
  </cellXfs>
  <cellStyles count="109">
    <cellStyle name="20% - Accent1" xfId="4" xr:uid="{00000000-0005-0000-0000-000000000000}"/>
    <cellStyle name="20% - Accent2" xfId="5" xr:uid="{00000000-0005-0000-0000-000001000000}"/>
    <cellStyle name="20% - Accent3" xfId="6" xr:uid="{00000000-0005-0000-0000-000002000000}"/>
    <cellStyle name="20% - Accent4" xfId="7" xr:uid="{00000000-0005-0000-0000-000003000000}"/>
    <cellStyle name="20% - Accent5" xfId="8" xr:uid="{00000000-0005-0000-0000-000004000000}"/>
    <cellStyle name="20% - Accent6" xfId="9" xr:uid="{00000000-0005-0000-0000-000005000000}"/>
    <cellStyle name="20% - Colore 1 2" xfId="10" xr:uid="{00000000-0005-0000-0000-000006000000}"/>
    <cellStyle name="20% - Colore 2 2" xfId="11" xr:uid="{00000000-0005-0000-0000-000007000000}"/>
    <cellStyle name="20% - Colore 3 2" xfId="12" xr:uid="{00000000-0005-0000-0000-000008000000}"/>
    <cellStyle name="20% - Colore 4 2" xfId="13" xr:uid="{00000000-0005-0000-0000-000009000000}"/>
    <cellStyle name="20% - Colore 5 2" xfId="14" xr:uid="{00000000-0005-0000-0000-00000A000000}"/>
    <cellStyle name="20% - Colore 6 2" xfId="15" xr:uid="{00000000-0005-0000-0000-00000B000000}"/>
    <cellStyle name="40% - Accent1" xfId="16" xr:uid="{00000000-0005-0000-0000-00000C000000}"/>
    <cellStyle name="40% - Accent2" xfId="17" xr:uid="{00000000-0005-0000-0000-00000D000000}"/>
    <cellStyle name="40% - Accent3" xfId="18" xr:uid="{00000000-0005-0000-0000-00000E000000}"/>
    <cellStyle name="40% - Accent4" xfId="19" xr:uid="{00000000-0005-0000-0000-00000F000000}"/>
    <cellStyle name="40% - Accent5" xfId="20" xr:uid="{00000000-0005-0000-0000-000010000000}"/>
    <cellStyle name="40% - Accent6" xfId="21" xr:uid="{00000000-0005-0000-0000-000011000000}"/>
    <cellStyle name="40% - Colore 1 2" xfId="22" xr:uid="{00000000-0005-0000-0000-000012000000}"/>
    <cellStyle name="40% - Colore 2 2" xfId="23" xr:uid="{00000000-0005-0000-0000-000013000000}"/>
    <cellStyle name="40% - Colore 3 2" xfId="24" xr:uid="{00000000-0005-0000-0000-000014000000}"/>
    <cellStyle name="40% - Colore 4 2" xfId="25" xr:uid="{00000000-0005-0000-0000-000015000000}"/>
    <cellStyle name="40% - Colore 5 2" xfId="26" xr:uid="{00000000-0005-0000-0000-000016000000}"/>
    <cellStyle name="40% - Colore 6 2" xfId="27" xr:uid="{00000000-0005-0000-0000-000017000000}"/>
    <cellStyle name="60% - Accent1" xfId="28" xr:uid="{00000000-0005-0000-0000-000018000000}"/>
    <cellStyle name="60% - Accent2" xfId="29" xr:uid="{00000000-0005-0000-0000-000019000000}"/>
    <cellStyle name="60% - Accent3" xfId="30" xr:uid="{00000000-0005-0000-0000-00001A000000}"/>
    <cellStyle name="60% - Accent4" xfId="31" xr:uid="{00000000-0005-0000-0000-00001B000000}"/>
    <cellStyle name="60% - Accent5" xfId="32" xr:uid="{00000000-0005-0000-0000-00001C000000}"/>
    <cellStyle name="60% - Accent6" xfId="33" xr:uid="{00000000-0005-0000-0000-00001D000000}"/>
    <cellStyle name="60% - Colore 1 2" xfId="34" xr:uid="{00000000-0005-0000-0000-00001E000000}"/>
    <cellStyle name="60% - Colore 2 2" xfId="35" xr:uid="{00000000-0005-0000-0000-00001F000000}"/>
    <cellStyle name="60% - Colore 3 2" xfId="36" xr:uid="{00000000-0005-0000-0000-000020000000}"/>
    <cellStyle name="60% - Colore 4 2" xfId="37" xr:uid="{00000000-0005-0000-0000-000021000000}"/>
    <cellStyle name="60% - Colore 5 2" xfId="38" xr:uid="{00000000-0005-0000-0000-000022000000}"/>
    <cellStyle name="60% - Colore 6 2" xfId="39" xr:uid="{00000000-0005-0000-0000-000023000000}"/>
    <cellStyle name="Accent1" xfId="40" xr:uid="{00000000-0005-0000-0000-000024000000}"/>
    <cellStyle name="Accent2" xfId="41" xr:uid="{00000000-0005-0000-0000-000025000000}"/>
    <cellStyle name="Accent3" xfId="42" xr:uid="{00000000-0005-0000-0000-000026000000}"/>
    <cellStyle name="Accent4" xfId="43" xr:uid="{00000000-0005-0000-0000-000027000000}"/>
    <cellStyle name="Accent5" xfId="44" xr:uid="{00000000-0005-0000-0000-000028000000}"/>
    <cellStyle name="Accent6" xfId="45" xr:uid="{00000000-0005-0000-0000-000029000000}"/>
    <cellStyle name="Bad" xfId="46" xr:uid="{00000000-0005-0000-0000-00002A000000}"/>
    <cellStyle name="Calcolo 2" xfId="47" xr:uid="{00000000-0005-0000-0000-00002B000000}"/>
    <cellStyle name="Calculation" xfId="48" xr:uid="{00000000-0005-0000-0000-00002C000000}"/>
    <cellStyle name="Cella collegata 2" xfId="49" xr:uid="{00000000-0005-0000-0000-00002D000000}"/>
    <cellStyle name="Cella da controllare 2" xfId="50" xr:uid="{00000000-0005-0000-0000-00002E000000}"/>
    <cellStyle name="Check Cell" xfId="51" xr:uid="{00000000-0005-0000-0000-00002F000000}"/>
    <cellStyle name="Colore 1 2" xfId="52" xr:uid="{00000000-0005-0000-0000-000030000000}"/>
    <cellStyle name="Colore 2 2" xfId="53" xr:uid="{00000000-0005-0000-0000-000031000000}"/>
    <cellStyle name="Colore 3 2" xfId="54" xr:uid="{00000000-0005-0000-0000-000032000000}"/>
    <cellStyle name="Colore 4 2" xfId="55" xr:uid="{00000000-0005-0000-0000-000033000000}"/>
    <cellStyle name="Colore 5 2" xfId="56" xr:uid="{00000000-0005-0000-0000-000034000000}"/>
    <cellStyle name="Colore 6 2" xfId="57" xr:uid="{00000000-0005-0000-0000-000035000000}"/>
    <cellStyle name="Comma 2" xfId="58" xr:uid="{00000000-0005-0000-0000-000036000000}"/>
    <cellStyle name="Euro" xfId="59" xr:uid="{00000000-0005-0000-0000-000037000000}"/>
    <cellStyle name="Explanatory Text" xfId="60" xr:uid="{00000000-0005-0000-0000-000038000000}"/>
    <cellStyle name="Good" xfId="61" xr:uid="{00000000-0005-0000-0000-000039000000}"/>
    <cellStyle name="Heading 1" xfId="62" xr:uid="{00000000-0005-0000-0000-00003A000000}"/>
    <cellStyle name="Heading 2" xfId="63" xr:uid="{00000000-0005-0000-0000-00003B000000}"/>
    <cellStyle name="Heading 3" xfId="64" xr:uid="{00000000-0005-0000-0000-00003C000000}"/>
    <cellStyle name="Heading 4" xfId="65" xr:uid="{00000000-0005-0000-0000-00003D000000}"/>
    <cellStyle name="Input 2" xfId="66" xr:uid="{00000000-0005-0000-0000-00003E000000}"/>
    <cellStyle name="Linked Cell" xfId="67" xr:uid="{00000000-0005-0000-0000-00003F000000}"/>
    <cellStyle name="Migliaia" xfId="108" builtinId="3"/>
    <cellStyle name="Migliaia (0)_Foglio1" xfId="68" xr:uid="{00000000-0005-0000-0000-000040000000}"/>
    <cellStyle name="Migliaia [0] 2" xfId="69" xr:uid="{00000000-0005-0000-0000-000041000000}"/>
    <cellStyle name="Migliaia 2" xfId="2" xr:uid="{00000000-0005-0000-0000-000042000000}"/>
    <cellStyle name="Migliaia 2 2" xfId="70" xr:uid="{00000000-0005-0000-0000-000043000000}"/>
    <cellStyle name="Migliaia 3" xfId="105" xr:uid="{00000000-0005-0000-0000-000044000000}"/>
    <cellStyle name="Migliaia 4" xfId="106" xr:uid="{00000000-0005-0000-0000-000045000000}"/>
    <cellStyle name="Neutral" xfId="71" xr:uid="{00000000-0005-0000-0000-000046000000}"/>
    <cellStyle name="Neutrale 2" xfId="72" xr:uid="{00000000-0005-0000-0000-000047000000}"/>
    <cellStyle name="Normal 2" xfId="73" xr:uid="{00000000-0005-0000-0000-000048000000}"/>
    <cellStyle name="Normal 3" xfId="74" xr:uid="{00000000-0005-0000-0000-000049000000}"/>
    <cellStyle name="Normal 3 2" xfId="75" xr:uid="{00000000-0005-0000-0000-00004A000000}"/>
    <cellStyle name="Normal_Cas_05Q3(met adjusted)" xfId="76" xr:uid="{00000000-0005-0000-0000-00004B000000}"/>
    <cellStyle name="Normale" xfId="0" builtinId="0"/>
    <cellStyle name="Normale 2" xfId="3" xr:uid="{00000000-0005-0000-0000-00004D000000}"/>
    <cellStyle name="Normale 2 2" xfId="78" xr:uid="{00000000-0005-0000-0000-00004E000000}"/>
    <cellStyle name="Normale 2 3" xfId="79" xr:uid="{00000000-0005-0000-0000-00004F000000}"/>
    <cellStyle name="Normale 2 4" xfId="80" xr:uid="{00000000-0005-0000-0000-000050000000}"/>
    <cellStyle name="Normale 2 5" xfId="81" xr:uid="{00000000-0005-0000-0000-000051000000}"/>
    <cellStyle name="Normale 2 6" xfId="77" xr:uid="{00000000-0005-0000-0000-000052000000}"/>
    <cellStyle name="Normale 2 7" xfId="107" xr:uid="{00000000-0005-0000-0000-000053000000}"/>
    <cellStyle name="Normale 3" xfId="82" xr:uid="{00000000-0005-0000-0000-000054000000}"/>
    <cellStyle name="Normale 3 2" xfId="83" xr:uid="{00000000-0005-0000-0000-000055000000}"/>
    <cellStyle name="Normale 4" xfId="84" xr:uid="{00000000-0005-0000-0000-000056000000}"/>
    <cellStyle name="Normale 5" xfId="85" xr:uid="{00000000-0005-0000-0000-000057000000}"/>
    <cellStyle name="Normale 6" xfId="86" xr:uid="{00000000-0005-0000-0000-000058000000}"/>
    <cellStyle name="Nota 2" xfId="87" xr:uid="{00000000-0005-0000-0000-000059000000}"/>
    <cellStyle name="Note" xfId="88" xr:uid="{00000000-0005-0000-0000-00005A000000}"/>
    <cellStyle name="Output 2" xfId="89" xr:uid="{00000000-0005-0000-0000-00005B000000}"/>
    <cellStyle name="Percentuale" xfId="1" builtinId="5"/>
    <cellStyle name="Standaard_Verkeersprestaties_v_240513064826" xfId="90" xr:uid="{00000000-0005-0000-0000-00005D000000}"/>
    <cellStyle name="Testo avviso 2" xfId="91" xr:uid="{00000000-0005-0000-0000-00005E000000}"/>
    <cellStyle name="Testo descrittivo 2" xfId="92" xr:uid="{00000000-0005-0000-0000-00005F000000}"/>
    <cellStyle name="Title" xfId="93" xr:uid="{00000000-0005-0000-0000-000060000000}"/>
    <cellStyle name="Titolo 1 2" xfId="94" xr:uid="{00000000-0005-0000-0000-000061000000}"/>
    <cellStyle name="Titolo 2 2" xfId="95" xr:uid="{00000000-0005-0000-0000-000062000000}"/>
    <cellStyle name="Titolo 3 2" xfId="96" xr:uid="{00000000-0005-0000-0000-000063000000}"/>
    <cellStyle name="Titolo 4 2" xfId="97" xr:uid="{00000000-0005-0000-0000-000064000000}"/>
    <cellStyle name="Titolo 5" xfId="98" xr:uid="{00000000-0005-0000-0000-000065000000}"/>
    <cellStyle name="Total" xfId="99" xr:uid="{00000000-0005-0000-0000-000066000000}"/>
    <cellStyle name="Totale 2" xfId="100" xr:uid="{00000000-0005-0000-0000-000067000000}"/>
    <cellStyle name="Valore non valido 2" xfId="101" xr:uid="{00000000-0005-0000-0000-000068000000}"/>
    <cellStyle name="Valore valido 2" xfId="102" xr:uid="{00000000-0005-0000-0000-000069000000}"/>
    <cellStyle name="Valuta (0)_Foglio1" xfId="103" xr:uid="{00000000-0005-0000-0000-00006A000000}"/>
    <cellStyle name="Warning Text" xfId="104" xr:uid="{00000000-0005-0000-0000-00006B000000}"/>
  </cellStyles>
  <dxfs count="6">
    <dxf>
      <font>
        <b/>
        <i val="0"/>
      </font>
    </dxf>
    <dxf>
      <font>
        <b/>
        <i val="0"/>
      </font>
    </dxf>
    <dxf>
      <font>
        <b/>
        <i val="0"/>
        <color rgb="FFFF0000"/>
      </font>
    </dxf>
    <dxf>
      <font>
        <b/>
        <i val="0"/>
      </font>
    </dxf>
    <dxf>
      <font>
        <b/>
        <i val="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dimension ref="B2:L14"/>
  <sheetViews>
    <sheetView tabSelected="1" workbookViewId="0">
      <selection activeCell="N28" sqref="N28"/>
    </sheetView>
  </sheetViews>
  <sheetFormatPr defaultRowHeight="15" x14ac:dyDescent="0.25"/>
  <cols>
    <col min="1" max="1" width="14.140625" bestFit="1" customWidth="1"/>
  </cols>
  <sheetData>
    <row r="2" spans="2:12" x14ac:dyDescent="0.25">
      <c r="B2" s="258" t="s">
        <v>280</v>
      </c>
      <c r="C2" s="259"/>
      <c r="D2" s="259"/>
      <c r="E2" s="259"/>
      <c r="F2" s="259"/>
      <c r="G2" s="259"/>
      <c r="H2" s="259"/>
      <c r="I2" s="259"/>
      <c r="J2" s="259"/>
      <c r="K2" s="259"/>
    </row>
    <row r="3" spans="2:12" x14ac:dyDescent="0.25">
      <c r="B3" s="260" t="s">
        <v>239</v>
      </c>
      <c r="C3" s="259"/>
      <c r="D3" s="259"/>
      <c r="E3" s="259"/>
      <c r="F3" s="259"/>
      <c r="G3" s="259"/>
      <c r="H3" s="259"/>
      <c r="I3" s="259"/>
      <c r="J3" s="259"/>
      <c r="K3" s="259"/>
    </row>
    <row r="4" spans="2:12" x14ac:dyDescent="0.25">
      <c r="B4" s="261" t="s">
        <v>0</v>
      </c>
      <c r="C4" s="264">
        <v>2021</v>
      </c>
      <c r="D4" s="264"/>
      <c r="E4" s="264"/>
      <c r="F4" s="266">
        <v>2020</v>
      </c>
      <c r="G4" s="266"/>
      <c r="H4" s="266"/>
      <c r="I4" s="255" t="s">
        <v>238</v>
      </c>
      <c r="J4" s="255" t="s">
        <v>235</v>
      </c>
      <c r="K4" s="255" t="s">
        <v>236</v>
      </c>
      <c r="L4" s="255" t="s">
        <v>237</v>
      </c>
    </row>
    <row r="5" spans="2:12" x14ac:dyDescent="0.25">
      <c r="B5" s="262"/>
      <c r="C5" s="265"/>
      <c r="D5" s="265"/>
      <c r="E5" s="265"/>
      <c r="F5" s="267"/>
      <c r="G5" s="267"/>
      <c r="H5" s="267"/>
      <c r="I5" s="256"/>
      <c r="J5" s="256"/>
      <c r="K5" s="256"/>
      <c r="L5" s="256"/>
    </row>
    <row r="6" spans="2:12" ht="39" customHeight="1" x14ac:dyDescent="0.25">
      <c r="B6" s="263"/>
      <c r="C6" s="133" t="s">
        <v>1</v>
      </c>
      <c r="D6" s="133" t="s">
        <v>2</v>
      </c>
      <c r="E6" s="133" t="s">
        <v>3</v>
      </c>
      <c r="F6" s="133" t="s">
        <v>1</v>
      </c>
      <c r="G6" s="133" t="s">
        <v>2</v>
      </c>
      <c r="H6" s="133" t="s">
        <v>3</v>
      </c>
      <c r="I6" s="257"/>
      <c r="J6" s="257"/>
      <c r="K6" s="257"/>
      <c r="L6" s="257"/>
    </row>
    <row r="7" spans="2:12" x14ac:dyDescent="0.25">
      <c r="B7" s="188" t="s">
        <v>197</v>
      </c>
      <c r="C7" s="10">
        <v>1160</v>
      </c>
      <c r="D7" s="7">
        <v>48</v>
      </c>
      <c r="E7" s="10">
        <v>1940</v>
      </c>
      <c r="F7" s="7">
        <v>898</v>
      </c>
      <c r="G7" s="10">
        <v>37</v>
      </c>
      <c r="H7" s="7">
        <v>1599</v>
      </c>
      <c r="I7" s="1">
        <v>11</v>
      </c>
      <c r="J7" s="5">
        <v>6.67</v>
      </c>
      <c r="K7" s="2">
        <v>-35.14</v>
      </c>
      <c r="L7" s="5">
        <v>8</v>
      </c>
    </row>
    <row r="8" spans="2:12" x14ac:dyDescent="0.25">
      <c r="B8" s="187" t="s">
        <v>198</v>
      </c>
      <c r="C8" s="10">
        <v>3082</v>
      </c>
      <c r="D8" s="7">
        <v>48</v>
      </c>
      <c r="E8" s="10">
        <v>4675</v>
      </c>
      <c r="F8" s="7">
        <v>2578</v>
      </c>
      <c r="G8" s="10">
        <v>46</v>
      </c>
      <c r="H8" s="7">
        <v>3980</v>
      </c>
      <c r="I8" s="1">
        <v>2</v>
      </c>
      <c r="J8" s="5">
        <v>-18.64</v>
      </c>
      <c r="K8" s="2">
        <v>-14.29</v>
      </c>
      <c r="L8" s="5">
        <v>3.91</v>
      </c>
    </row>
    <row r="9" spans="2:12" x14ac:dyDescent="0.25">
      <c r="B9" s="187" t="s">
        <v>199</v>
      </c>
      <c r="C9" s="10">
        <v>1298</v>
      </c>
      <c r="D9" s="7">
        <v>22</v>
      </c>
      <c r="E9" s="10">
        <v>2027</v>
      </c>
      <c r="F9" s="7">
        <v>1017</v>
      </c>
      <c r="G9" s="10">
        <v>17</v>
      </c>
      <c r="H9" s="7">
        <v>1628</v>
      </c>
      <c r="I9" s="1">
        <v>5</v>
      </c>
      <c r="J9" s="5">
        <v>-18.52</v>
      </c>
      <c r="K9" s="2">
        <v>-40.54</v>
      </c>
      <c r="L9" s="5">
        <v>3.93</v>
      </c>
    </row>
    <row r="10" spans="2:12" x14ac:dyDescent="0.25">
      <c r="B10" s="187" t="s">
        <v>200</v>
      </c>
      <c r="C10" s="10">
        <v>976</v>
      </c>
      <c r="D10" s="7">
        <v>20</v>
      </c>
      <c r="E10" s="10">
        <v>1473</v>
      </c>
      <c r="F10" s="7">
        <v>752</v>
      </c>
      <c r="G10" s="10">
        <v>16</v>
      </c>
      <c r="H10" s="7">
        <v>1140</v>
      </c>
      <c r="I10" s="1">
        <v>4</v>
      </c>
      <c r="J10" s="5">
        <v>-16.670000000000002</v>
      </c>
      <c r="K10" s="2">
        <v>-41.18</v>
      </c>
      <c r="L10" s="5">
        <v>5.25</v>
      </c>
    </row>
    <row r="11" spans="2:12" x14ac:dyDescent="0.25">
      <c r="B11" s="187" t="s">
        <v>201</v>
      </c>
      <c r="C11" s="10">
        <v>1722</v>
      </c>
      <c r="D11" s="7">
        <v>50</v>
      </c>
      <c r="E11" s="10">
        <v>2556</v>
      </c>
      <c r="F11" s="7">
        <v>1402</v>
      </c>
      <c r="G11" s="10">
        <v>22</v>
      </c>
      <c r="H11" s="7">
        <v>2075</v>
      </c>
      <c r="I11" s="1">
        <v>28</v>
      </c>
      <c r="J11" s="5">
        <v>19.05</v>
      </c>
      <c r="K11" s="2">
        <v>-15.25</v>
      </c>
      <c r="L11" s="5">
        <v>6.46</v>
      </c>
    </row>
    <row r="12" spans="2:12" x14ac:dyDescent="0.25">
      <c r="B12" s="187" t="s">
        <v>202</v>
      </c>
      <c r="C12" s="10">
        <v>848</v>
      </c>
      <c r="D12" s="7">
        <v>15</v>
      </c>
      <c r="E12" s="10">
        <v>1350</v>
      </c>
      <c r="F12" s="7">
        <v>618</v>
      </c>
      <c r="G12" s="10">
        <v>22</v>
      </c>
      <c r="H12" s="7">
        <v>985</v>
      </c>
      <c r="I12" s="1">
        <v>-7</v>
      </c>
      <c r="J12" s="5">
        <v>50</v>
      </c>
      <c r="K12" s="2">
        <v>-53.13</v>
      </c>
      <c r="L12" s="5">
        <v>3.95</v>
      </c>
    </row>
    <row r="13" spans="2:12" x14ac:dyDescent="0.25">
      <c r="B13" s="11" t="s">
        <v>27</v>
      </c>
      <c r="C13" s="9">
        <v>9086</v>
      </c>
      <c r="D13" s="9">
        <v>203</v>
      </c>
      <c r="E13" s="9">
        <v>14021</v>
      </c>
      <c r="F13" s="9">
        <v>7265</v>
      </c>
      <c r="G13" s="9">
        <v>160</v>
      </c>
      <c r="H13" s="9">
        <v>11407</v>
      </c>
      <c r="I13" s="3">
        <v>43</v>
      </c>
      <c r="J13" s="4">
        <v>-1.93</v>
      </c>
      <c r="K13" s="4">
        <v>-30.48</v>
      </c>
      <c r="L13" s="4">
        <v>5.17</v>
      </c>
    </row>
    <row r="14" spans="2:12" x14ac:dyDescent="0.25">
      <c r="B14" s="11" t="s">
        <v>5</v>
      </c>
      <c r="C14" s="9">
        <v>151875</v>
      </c>
      <c r="D14" s="9">
        <v>2875</v>
      </c>
      <c r="E14" s="9">
        <v>204728</v>
      </c>
      <c r="F14" s="9">
        <v>118298</v>
      </c>
      <c r="G14" s="9">
        <v>2395</v>
      </c>
      <c r="H14" s="9">
        <v>159248</v>
      </c>
      <c r="I14" s="3">
        <v>480</v>
      </c>
      <c r="J14" s="4">
        <v>-9.4</v>
      </c>
      <c r="K14" s="4">
        <v>-30.1</v>
      </c>
      <c r="L14" s="4">
        <v>4.9000000000000004</v>
      </c>
    </row>
  </sheetData>
  <mergeCells count="9">
    <mergeCell ref="L4:L6"/>
    <mergeCell ref="K4:K6"/>
    <mergeCell ref="B2:K2"/>
    <mergeCell ref="B3:K3"/>
    <mergeCell ref="B4:B6"/>
    <mergeCell ref="C4:E5"/>
    <mergeCell ref="F4:H5"/>
    <mergeCell ref="I4:I6"/>
    <mergeCell ref="J4:J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1"/>
  <dimension ref="B2:H12"/>
  <sheetViews>
    <sheetView workbookViewId="0">
      <selection activeCell="L4" sqref="L4:T12"/>
    </sheetView>
  </sheetViews>
  <sheetFormatPr defaultRowHeight="15" x14ac:dyDescent="0.25"/>
  <cols>
    <col min="2" max="2" width="14.28515625" customWidth="1"/>
  </cols>
  <sheetData>
    <row r="2" spans="2:8" x14ac:dyDescent="0.25">
      <c r="B2" s="8" t="s">
        <v>288</v>
      </c>
    </row>
    <row r="3" spans="2:8" x14ac:dyDescent="0.25">
      <c r="B3" s="31" t="s">
        <v>240</v>
      </c>
    </row>
    <row r="4" spans="2:8" x14ac:dyDescent="0.25">
      <c r="B4" s="294" t="s">
        <v>20</v>
      </c>
      <c r="C4" s="293" t="s">
        <v>1</v>
      </c>
      <c r="D4" s="293" t="s">
        <v>2</v>
      </c>
      <c r="E4" s="293" t="s">
        <v>3</v>
      </c>
      <c r="F4" s="293" t="s">
        <v>21</v>
      </c>
      <c r="G4" s="293" t="s">
        <v>22</v>
      </c>
    </row>
    <row r="5" spans="2:8" x14ac:dyDescent="0.25">
      <c r="B5" s="295"/>
      <c r="C5" s="293"/>
      <c r="D5" s="293"/>
      <c r="E5" s="293"/>
      <c r="F5" s="293"/>
      <c r="G5" s="293"/>
    </row>
    <row r="6" spans="2:8" x14ac:dyDescent="0.25">
      <c r="B6" s="32" t="s">
        <v>23</v>
      </c>
      <c r="C6" s="33">
        <v>6307</v>
      </c>
      <c r="D6" s="34">
        <v>48</v>
      </c>
      <c r="E6" s="33">
        <v>9300</v>
      </c>
      <c r="F6" s="35">
        <v>0.76</v>
      </c>
      <c r="G6" s="36">
        <v>147.46</v>
      </c>
    </row>
    <row r="7" spans="2:8" x14ac:dyDescent="0.25">
      <c r="B7" s="32" t="s">
        <v>24</v>
      </c>
      <c r="C7" s="33">
        <v>66</v>
      </c>
      <c r="D7" s="34">
        <v>4</v>
      </c>
      <c r="E7" s="33">
        <v>133</v>
      </c>
      <c r="F7" s="35">
        <v>6.06</v>
      </c>
      <c r="G7" s="36">
        <v>201.52</v>
      </c>
    </row>
    <row r="8" spans="2:8" x14ac:dyDescent="0.25">
      <c r="B8" s="32" t="s">
        <v>25</v>
      </c>
      <c r="C8" s="33">
        <v>2713</v>
      </c>
      <c r="D8" s="34">
        <v>151</v>
      </c>
      <c r="E8" s="33">
        <v>4588</v>
      </c>
      <c r="F8" s="35">
        <v>5.57</v>
      </c>
      <c r="G8" s="36">
        <v>169.11</v>
      </c>
    </row>
    <row r="9" spans="2:8" x14ac:dyDescent="0.25">
      <c r="B9" s="37" t="s">
        <v>9</v>
      </c>
      <c r="C9" s="38">
        <v>9086</v>
      </c>
      <c r="D9" s="38">
        <v>203</v>
      </c>
      <c r="E9" s="38">
        <v>14021</v>
      </c>
      <c r="F9" s="39">
        <v>2.23</v>
      </c>
      <c r="G9" s="39">
        <v>154.31</v>
      </c>
    </row>
    <row r="10" spans="2:8" x14ac:dyDescent="0.25">
      <c r="B10" s="50" t="s">
        <v>194</v>
      </c>
      <c r="F10" s="121"/>
      <c r="G10" s="121"/>
    </row>
    <row r="11" spans="2:8" x14ac:dyDescent="0.25">
      <c r="B11" s="50" t="s">
        <v>193</v>
      </c>
      <c r="C11" s="24"/>
      <c r="D11" s="24"/>
      <c r="E11" s="24"/>
      <c r="F11" s="130"/>
      <c r="G11" s="130"/>
      <c r="H11" s="24"/>
    </row>
    <row r="12" spans="2:8" x14ac:dyDescent="0.25">
      <c r="B12" s="50" t="s">
        <v>26</v>
      </c>
      <c r="C12" s="24"/>
      <c r="D12" s="24"/>
      <c r="E12" s="24"/>
      <c r="F12" s="130"/>
      <c r="G12" s="130"/>
      <c r="H12" s="24"/>
    </row>
  </sheetData>
  <mergeCells count="6">
    <mergeCell ref="G4:G5"/>
    <mergeCell ref="D4:D5"/>
    <mergeCell ref="E4:E5"/>
    <mergeCell ref="B4:B5"/>
    <mergeCell ref="C4:C5"/>
    <mergeCell ref="F4:F5"/>
  </mergeCells>
  <pageMargins left="0.7" right="0.7" top="0.75" bottom="0.75" header="0.3" footer="0.3"/>
  <pageSetup paperSize="9"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2"/>
  <dimension ref="B2:G12"/>
  <sheetViews>
    <sheetView workbookViewId="0">
      <selection activeCell="B6" sqref="B6:G9"/>
    </sheetView>
  </sheetViews>
  <sheetFormatPr defaultRowHeight="15" x14ac:dyDescent="0.25"/>
  <cols>
    <col min="2" max="2" width="14" customWidth="1"/>
  </cols>
  <sheetData>
    <row r="2" spans="2:7" x14ac:dyDescent="0.25">
      <c r="B2" s="8" t="s">
        <v>289</v>
      </c>
    </row>
    <row r="3" spans="2:7" x14ac:dyDescent="0.25">
      <c r="B3" s="44" t="s">
        <v>203</v>
      </c>
    </row>
    <row r="4" spans="2:7" x14ac:dyDescent="0.25">
      <c r="B4" s="294" t="s">
        <v>20</v>
      </c>
      <c r="C4" s="293" t="s">
        <v>1</v>
      </c>
      <c r="D4" s="293" t="s">
        <v>2</v>
      </c>
      <c r="E4" s="293" t="s">
        <v>3</v>
      </c>
      <c r="F4" s="293" t="s">
        <v>40</v>
      </c>
      <c r="G4" s="293" t="s">
        <v>41</v>
      </c>
    </row>
    <row r="5" spans="2:7" x14ac:dyDescent="0.25">
      <c r="B5" s="295"/>
      <c r="C5" s="293"/>
      <c r="D5" s="293"/>
      <c r="E5" s="293"/>
      <c r="F5" s="293" t="s">
        <v>42</v>
      </c>
      <c r="G5" s="293" t="s">
        <v>43</v>
      </c>
    </row>
    <row r="6" spans="2:7" x14ac:dyDescent="0.25">
      <c r="B6" s="32" t="s">
        <v>23</v>
      </c>
      <c r="C6" s="33">
        <v>5063</v>
      </c>
      <c r="D6" s="34">
        <v>43</v>
      </c>
      <c r="E6" s="33">
        <v>7536</v>
      </c>
      <c r="F6" s="35">
        <v>0.85</v>
      </c>
      <c r="G6" s="36">
        <v>148.84</v>
      </c>
    </row>
    <row r="7" spans="2:7" x14ac:dyDescent="0.25">
      <c r="B7" s="32" t="s">
        <v>24</v>
      </c>
      <c r="C7" s="33">
        <v>52</v>
      </c>
      <c r="D7" s="34">
        <v>4</v>
      </c>
      <c r="E7" s="33">
        <v>100</v>
      </c>
      <c r="F7" s="35">
        <v>7.69</v>
      </c>
      <c r="G7" s="36">
        <v>192.31</v>
      </c>
    </row>
    <row r="8" spans="2:7" x14ac:dyDescent="0.25">
      <c r="B8" s="32" t="s">
        <v>25</v>
      </c>
      <c r="C8" s="33">
        <v>2150</v>
      </c>
      <c r="D8" s="34">
        <v>113</v>
      </c>
      <c r="E8" s="33">
        <v>3771</v>
      </c>
      <c r="F8" s="35">
        <v>5.26</v>
      </c>
      <c r="G8" s="36">
        <v>175.4</v>
      </c>
    </row>
    <row r="9" spans="2:7" x14ac:dyDescent="0.25">
      <c r="B9" s="37" t="s">
        <v>9</v>
      </c>
      <c r="C9" s="38">
        <v>7265</v>
      </c>
      <c r="D9" s="38">
        <v>160</v>
      </c>
      <c r="E9" s="38">
        <v>11407</v>
      </c>
      <c r="F9" s="39">
        <v>2.2000000000000002</v>
      </c>
      <c r="G9" s="39">
        <v>157.01</v>
      </c>
    </row>
    <row r="10" spans="2:7" x14ac:dyDescent="0.25">
      <c r="B10" s="50" t="s">
        <v>44</v>
      </c>
    </row>
    <row r="11" spans="2:7" x14ac:dyDescent="0.25">
      <c r="B11" s="50" t="s">
        <v>45</v>
      </c>
    </row>
    <row r="12" spans="2:7" x14ac:dyDescent="0.25">
      <c r="B12" s="50" t="s">
        <v>26</v>
      </c>
    </row>
  </sheetData>
  <mergeCells count="6">
    <mergeCell ref="G4:G5"/>
    <mergeCell ref="B4:B5"/>
    <mergeCell ref="C4:C5"/>
    <mergeCell ref="D4:D5"/>
    <mergeCell ref="E4:E5"/>
    <mergeCell ref="F4:F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13"/>
  <dimension ref="B2:F10"/>
  <sheetViews>
    <sheetView workbookViewId="0">
      <selection activeCell="A18" sqref="A18:XFD98"/>
    </sheetView>
  </sheetViews>
  <sheetFormatPr defaultRowHeight="15" x14ac:dyDescent="0.25"/>
  <cols>
    <col min="2" max="2" width="26.7109375" customWidth="1"/>
  </cols>
  <sheetData>
    <row r="2" spans="2:6" x14ac:dyDescent="0.25">
      <c r="B2" s="8" t="s">
        <v>290</v>
      </c>
    </row>
    <row r="3" spans="2:6" x14ac:dyDescent="0.25">
      <c r="B3" s="31" t="s">
        <v>261</v>
      </c>
    </row>
    <row r="4" spans="2:6" x14ac:dyDescent="0.25">
      <c r="B4" s="294" t="s">
        <v>46</v>
      </c>
      <c r="C4" s="293" t="s">
        <v>1</v>
      </c>
      <c r="D4" s="293" t="s">
        <v>2</v>
      </c>
      <c r="E4" s="293" t="s">
        <v>3</v>
      </c>
      <c r="F4" s="293" t="s">
        <v>40</v>
      </c>
    </row>
    <row r="5" spans="2:6" x14ac:dyDescent="0.25">
      <c r="B5" s="295"/>
      <c r="C5" s="293"/>
      <c r="D5" s="293"/>
      <c r="E5" s="293"/>
      <c r="F5" s="293" t="s">
        <v>42</v>
      </c>
    </row>
    <row r="6" spans="2:6" x14ac:dyDescent="0.25">
      <c r="B6" s="45" t="s">
        <v>262</v>
      </c>
      <c r="C6" s="26">
        <v>2190</v>
      </c>
      <c r="D6" s="27">
        <v>19</v>
      </c>
      <c r="E6" s="46">
        <v>3184</v>
      </c>
      <c r="F6" s="47">
        <v>0.87</v>
      </c>
    </row>
    <row r="7" spans="2:6" x14ac:dyDescent="0.25">
      <c r="B7" s="45" t="s">
        <v>263</v>
      </c>
      <c r="C7" s="26">
        <v>5668</v>
      </c>
      <c r="D7" s="27">
        <v>152</v>
      </c>
      <c r="E7" s="46">
        <v>8868</v>
      </c>
      <c r="F7" s="47">
        <v>2.68</v>
      </c>
    </row>
    <row r="8" spans="2:6" x14ac:dyDescent="0.25">
      <c r="B8" s="45" t="s">
        <v>47</v>
      </c>
      <c r="C8" s="26">
        <v>1228</v>
      </c>
      <c r="D8" s="27">
        <v>32</v>
      </c>
      <c r="E8" s="46">
        <v>1969</v>
      </c>
      <c r="F8" s="47">
        <v>2.61</v>
      </c>
    </row>
    <row r="9" spans="2:6" x14ac:dyDescent="0.25">
      <c r="B9" s="43" t="s">
        <v>9</v>
      </c>
      <c r="C9" s="48">
        <v>9086</v>
      </c>
      <c r="D9" s="48">
        <v>203</v>
      </c>
      <c r="E9" s="48">
        <v>14021</v>
      </c>
      <c r="F9" s="49">
        <v>2.23</v>
      </c>
    </row>
    <row r="10" spans="2:6" x14ac:dyDescent="0.25">
      <c r="B10" s="50" t="s">
        <v>44</v>
      </c>
    </row>
  </sheetData>
  <mergeCells count="5">
    <mergeCell ref="B4:B5"/>
    <mergeCell ref="C4:C5"/>
    <mergeCell ref="D4:D5"/>
    <mergeCell ref="E4:E5"/>
    <mergeCell ref="F4:F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14"/>
  <dimension ref="B2:P12"/>
  <sheetViews>
    <sheetView zoomScaleNormal="100" workbookViewId="0">
      <selection activeCell="A20" sqref="A20:XFD148"/>
    </sheetView>
  </sheetViews>
  <sheetFormatPr defaultRowHeight="15" x14ac:dyDescent="0.25"/>
  <cols>
    <col min="2" max="2" width="13.140625" customWidth="1"/>
  </cols>
  <sheetData>
    <row r="2" spans="2:16" x14ac:dyDescent="0.25">
      <c r="B2" s="8" t="s">
        <v>291</v>
      </c>
      <c r="C2" s="8"/>
      <c r="D2" s="8"/>
      <c r="E2" s="8"/>
      <c r="F2" s="8"/>
      <c r="G2" s="8"/>
      <c r="H2" s="8"/>
      <c r="I2" s="8"/>
      <c r="J2" s="8"/>
      <c r="K2" s="8"/>
      <c r="L2" s="8"/>
      <c r="M2" s="8"/>
      <c r="N2" s="8"/>
      <c r="O2" s="8"/>
      <c r="P2" s="8"/>
    </row>
    <row r="3" spans="2:16" x14ac:dyDescent="0.25">
      <c r="B3" s="44" t="s">
        <v>264</v>
      </c>
      <c r="C3" s="44"/>
      <c r="D3" s="44"/>
      <c r="E3" s="44"/>
      <c r="F3" s="44"/>
      <c r="G3" s="44"/>
      <c r="H3" s="44"/>
      <c r="I3" s="8"/>
      <c r="J3" s="8"/>
      <c r="K3" s="8"/>
      <c r="L3" s="8"/>
      <c r="M3" s="8"/>
      <c r="N3" s="8"/>
      <c r="O3" s="8"/>
      <c r="P3" s="8"/>
    </row>
    <row r="4" spans="2:16" x14ac:dyDescent="0.25">
      <c r="B4" s="296" t="s">
        <v>0</v>
      </c>
      <c r="C4" s="277" t="s">
        <v>48</v>
      </c>
      <c r="D4" s="277"/>
      <c r="E4" s="277"/>
      <c r="F4" s="277"/>
      <c r="G4" s="277"/>
      <c r="H4" s="277"/>
      <c r="I4" s="277"/>
      <c r="J4" s="278" t="s">
        <v>49</v>
      </c>
      <c r="K4" s="278"/>
      <c r="L4" s="278"/>
      <c r="M4" s="278"/>
      <c r="N4" s="278"/>
      <c r="O4" s="278"/>
      <c r="P4" s="278"/>
    </row>
    <row r="5" spans="2:16" ht="66.75" customHeight="1" x14ac:dyDescent="0.25">
      <c r="B5" s="297"/>
      <c r="C5" s="70" t="s">
        <v>50</v>
      </c>
      <c r="D5" s="70" t="s">
        <v>51</v>
      </c>
      <c r="E5" s="70" t="s">
        <v>52</v>
      </c>
      <c r="F5" s="70" t="s">
        <v>53</v>
      </c>
      <c r="G5" s="70" t="s">
        <v>54</v>
      </c>
      <c r="H5" s="70" t="s">
        <v>55</v>
      </c>
      <c r="I5" s="71" t="s">
        <v>9</v>
      </c>
      <c r="J5" s="70" t="s">
        <v>50</v>
      </c>
      <c r="K5" s="70" t="s">
        <v>51</v>
      </c>
      <c r="L5" s="70" t="s">
        <v>52</v>
      </c>
      <c r="M5" s="70" t="s">
        <v>53</v>
      </c>
      <c r="N5" s="70" t="s">
        <v>54</v>
      </c>
      <c r="O5" s="70" t="s">
        <v>55</v>
      </c>
      <c r="P5" s="71" t="s">
        <v>9</v>
      </c>
    </row>
    <row r="6" spans="2:16" x14ac:dyDescent="0.25">
      <c r="B6" s="61" t="s">
        <v>197</v>
      </c>
      <c r="C6" s="63">
        <v>318</v>
      </c>
      <c r="D6" s="64">
        <v>26</v>
      </c>
      <c r="E6" s="63">
        <v>115</v>
      </c>
      <c r="F6" s="64">
        <v>268</v>
      </c>
      <c r="G6" s="63">
        <v>16</v>
      </c>
      <c r="H6" s="64">
        <v>4</v>
      </c>
      <c r="I6" s="65">
        <v>747</v>
      </c>
      <c r="J6" s="66">
        <v>41</v>
      </c>
      <c r="K6" s="67">
        <v>10</v>
      </c>
      <c r="L6" s="66">
        <v>51</v>
      </c>
      <c r="M6" s="67">
        <v>226</v>
      </c>
      <c r="N6" s="66">
        <v>80</v>
      </c>
      <c r="O6" s="67">
        <v>5</v>
      </c>
      <c r="P6" s="68">
        <v>413</v>
      </c>
    </row>
    <row r="7" spans="2:16" x14ac:dyDescent="0.25">
      <c r="B7" s="61" t="s">
        <v>198</v>
      </c>
      <c r="C7" s="63">
        <v>941</v>
      </c>
      <c r="D7" s="64">
        <v>49</v>
      </c>
      <c r="E7" s="63">
        <v>282</v>
      </c>
      <c r="F7" s="64">
        <v>803</v>
      </c>
      <c r="G7" s="63">
        <v>102</v>
      </c>
      <c r="H7" s="64">
        <v>31</v>
      </c>
      <c r="I7" s="65">
        <v>2208</v>
      </c>
      <c r="J7" s="66">
        <v>102</v>
      </c>
      <c r="K7" s="67">
        <v>15</v>
      </c>
      <c r="L7" s="66">
        <v>37</v>
      </c>
      <c r="M7" s="67">
        <v>506</v>
      </c>
      <c r="N7" s="66">
        <v>200</v>
      </c>
      <c r="O7" s="67">
        <v>14</v>
      </c>
      <c r="P7" s="68">
        <v>874</v>
      </c>
    </row>
    <row r="8" spans="2:16" x14ac:dyDescent="0.25">
      <c r="B8" s="61" t="s">
        <v>199</v>
      </c>
      <c r="C8" s="63">
        <v>372</v>
      </c>
      <c r="D8" s="64">
        <v>30</v>
      </c>
      <c r="E8" s="63">
        <v>157</v>
      </c>
      <c r="F8" s="64">
        <v>333</v>
      </c>
      <c r="G8" s="63">
        <v>45</v>
      </c>
      <c r="H8" s="64">
        <v>4</v>
      </c>
      <c r="I8" s="65">
        <v>941</v>
      </c>
      <c r="J8" s="66">
        <v>34</v>
      </c>
      <c r="K8" s="67">
        <v>5</v>
      </c>
      <c r="L8" s="66">
        <v>42</v>
      </c>
      <c r="M8" s="67">
        <v>213</v>
      </c>
      <c r="N8" s="66">
        <v>58</v>
      </c>
      <c r="O8" s="67">
        <v>5</v>
      </c>
      <c r="P8" s="68">
        <v>357</v>
      </c>
    </row>
    <row r="9" spans="2:16" x14ac:dyDescent="0.25">
      <c r="B9" s="61" t="s">
        <v>200</v>
      </c>
      <c r="C9" s="63">
        <v>207</v>
      </c>
      <c r="D9" s="64">
        <v>15</v>
      </c>
      <c r="E9" s="63">
        <v>163</v>
      </c>
      <c r="F9" s="64">
        <v>200</v>
      </c>
      <c r="G9" s="63">
        <v>15</v>
      </c>
      <c r="H9" s="64">
        <v>3</v>
      </c>
      <c r="I9" s="65">
        <v>603</v>
      </c>
      <c r="J9" s="66">
        <v>36</v>
      </c>
      <c r="K9" s="67">
        <v>6</v>
      </c>
      <c r="L9" s="66">
        <v>31</v>
      </c>
      <c r="M9" s="67">
        <v>231</v>
      </c>
      <c r="N9" s="66">
        <v>64</v>
      </c>
      <c r="O9" s="67">
        <v>5</v>
      </c>
      <c r="P9" s="68">
        <v>373</v>
      </c>
    </row>
    <row r="10" spans="2:16" x14ac:dyDescent="0.25">
      <c r="B10" s="61" t="s">
        <v>201</v>
      </c>
      <c r="C10" s="63">
        <v>548</v>
      </c>
      <c r="D10" s="64">
        <v>34</v>
      </c>
      <c r="E10" s="63">
        <v>198</v>
      </c>
      <c r="F10" s="64">
        <v>362</v>
      </c>
      <c r="G10" s="63">
        <v>23</v>
      </c>
      <c r="H10" s="64">
        <v>4</v>
      </c>
      <c r="I10" s="65">
        <v>1169</v>
      </c>
      <c r="J10" s="66">
        <v>60</v>
      </c>
      <c r="K10" s="67">
        <v>12</v>
      </c>
      <c r="L10" s="66">
        <v>53</v>
      </c>
      <c r="M10" s="67">
        <v>321</v>
      </c>
      <c r="N10" s="66">
        <v>102</v>
      </c>
      <c r="O10" s="67">
        <v>5</v>
      </c>
      <c r="P10" s="68">
        <v>553</v>
      </c>
    </row>
    <row r="11" spans="2:16" x14ac:dyDescent="0.25">
      <c r="B11" s="61" t="s">
        <v>202</v>
      </c>
      <c r="C11" s="63">
        <v>237</v>
      </c>
      <c r="D11" s="64">
        <v>29</v>
      </c>
      <c r="E11" s="63">
        <v>82</v>
      </c>
      <c r="F11" s="64">
        <v>270</v>
      </c>
      <c r="G11" s="63">
        <v>19</v>
      </c>
      <c r="H11" s="64">
        <v>2</v>
      </c>
      <c r="I11" s="65">
        <v>639</v>
      </c>
      <c r="J11" s="66">
        <v>33</v>
      </c>
      <c r="K11" s="67">
        <v>1</v>
      </c>
      <c r="L11" s="66">
        <v>14</v>
      </c>
      <c r="M11" s="67">
        <v>125</v>
      </c>
      <c r="N11" s="66">
        <v>33</v>
      </c>
      <c r="O11" s="67">
        <v>3</v>
      </c>
      <c r="P11" s="68">
        <v>209</v>
      </c>
    </row>
    <row r="12" spans="2:16" x14ac:dyDescent="0.25">
      <c r="B12" s="62" t="s">
        <v>9</v>
      </c>
      <c r="C12" s="38">
        <v>2623</v>
      </c>
      <c r="D12" s="38">
        <v>183</v>
      </c>
      <c r="E12" s="38">
        <v>997</v>
      </c>
      <c r="F12" s="38">
        <v>2236</v>
      </c>
      <c r="G12" s="38">
        <v>220</v>
      </c>
      <c r="H12" s="38">
        <v>48</v>
      </c>
      <c r="I12" s="38">
        <v>6307</v>
      </c>
      <c r="J12" s="69">
        <v>306</v>
      </c>
      <c r="K12" s="69">
        <v>49</v>
      </c>
      <c r="L12" s="69">
        <v>228</v>
      </c>
      <c r="M12" s="69">
        <v>1622</v>
      </c>
      <c r="N12" s="69">
        <v>537</v>
      </c>
      <c r="O12" s="69">
        <v>37</v>
      </c>
      <c r="P12" s="69">
        <v>2779</v>
      </c>
    </row>
  </sheetData>
  <mergeCells count="3">
    <mergeCell ref="B4:B5"/>
    <mergeCell ref="C4:I4"/>
    <mergeCell ref="J4:P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15"/>
  <dimension ref="B2:L16"/>
  <sheetViews>
    <sheetView topLeftCell="A3" zoomScaleNormal="100" workbookViewId="0">
      <selection activeCell="C16" sqref="C16"/>
    </sheetView>
  </sheetViews>
  <sheetFormatPr defaultRowHeight="15" x14ac:dyDescent="0.25"/>
  <cols>
    <col min="2" max="2" width="13.42578125" customWidth="1"/>
    <col min="12" max="12" width="19.140625" customWidth="1"/>
  </cols>
  <sheetData>
    <row r="2" spans="2:12" ht="30.75" customHeight="1" x14ac:dyDescent="0.25">
      <c r="B2" s="298" t="s">
        <v>292</v>
      </c>
      <c r="C2" s="298"/>
      <c r="D2" s="298"/>
      <c r="E2" s="298"/>
      <c r="F2" s="298"/>
      <c r="G2" s="298"/>
      <c r="H2" s="298"/>
      <c r="I2" s="298"/>
      <c r="J2" s="298"/>
      <c r="K2" s="298"/>
      <c r="L2" s="298"/>
    </row>
    <row r="3" spans="2:12" x14ac:dyDescent="0.25">
      <c r="B3" s="299" t="s">
        <v>265</v>
      </c>
      <c r="C3" s="300"/>
      <c r="D3" s="300"/>
      <c r="E3" s="300"/>
      <c r="F3" s="300"/>
      <c r="G3" s="300"/>
      <c r="H3" s="300"/>
      <c r="I3" s="72"/>
    </row>
    <row r="4" spans="2:12" x14ac:dyDescent="0.25">
      <c r="B4" s="301" t="s">
        <v>0</v>
      </c>
      <c r="C4" s="303" t="s">
        <v>56</v>
      </c>
      <c r="D4" s="303"/>
      <c r="E4" s="303"/>
      <c r="F4" s="303"/>
      <c r="G4" s="303"/>
      <c r="H4" s="303"/>
      <c r="I4" s="303"/>
    </row>
    <row r="5" spans="2:12" ht="69" customHeight="1" x14ac:dyDescent="0.25">
      <c r="B5" s="302"/>
      <c r="C5" s="73" t="s">
        <v>50</v>
      </c>
      <c r="D5" s="73" t="s">
        <v>51</v>
      </c>
      <c r="E5" s="73" t="s">
        <v>52</v>
      </c>
      <c r="F5" s="73" t="s">
        <v>53</v>
      </c>
      <c r="G5" s="73" t="s">
        <v>54</v>
      </c>
      <c r="H5" s="16" t="s">
        <v>57</v>
      </c>
      <c r="I5" s="74" t="s">
        <v>9</v>
      </c>
    </row>
    <row r="6" spans="2:12" x14ac:dyDescent="0.25">
      <c r="B6" s="61" t="s">
        <v>197</v>
      </c>
      <c r="C6" s="36">
        <v>42.57</v>
      </c>
      <c r="D6" s="114">
        <v>3.48</v>
      </c>
      <c r="E6" s="36">
        <v>15.39</v>
      </c>
      <c r="F6" s="114">
        <v>35.880000000000003</v>
      </c>
      <c r="G6" s="36">
        <v>2.14</v>
      </c>
      <c r="H6" s="114">
        <v>0.54</v>
      </c>
      <c r="I6" s="36">
        <v>100</v>
      </c>
    </row>
    <row r="7" spans="2:12" x14ac:dyDescent="0.25">
      <c r="B7" s="61" t="s">
        <v>198</v>
      </c>
      <c r="C7" s="36">
        <v>42.62</v>
      </c>
      <c r="D7" s="114">
        <v>2.2200000000000002</v>
      </c>
      <c r="E7" s="36">
        <v>12.77</v>
      </c>
      <c r="F7" s="114">
        <v>36.369999999999997</v>
      </c>
      <c r="G7" s="36">
        <v>4.62</v>
      </c>
      <c r="H7" s="114">
        <v>1.4</v>
      </c>
      <c r="I7" s="36">
        <v>100</v>
      </c>
    </row>
    <row r="8" spans="2:12" x14ac:dyDescent="0.25">
      <c r="B8" s="61" t="s">
        <v>199</v>
      </c>
      <c r="C8" s="36">
        <v>39.53</v>
      </c>
      <c r="D8" s="114">
        <v>3.19</v>
      </c>
      <c r="E8" s="36">
        <v>16.68</v>
      </c>
      <c r="F8" s="114">
        <v>35.39</v>
      </c>
      <c r="G8" s="36">
        <v>4.78</v>
      </c>
      <c r="H8" s="114">
        <v>0.43</v>
      </c>
      <c r="I8" s="36">
        <v>100</v>
      </c>
    </row>
    <row r="9" spans="2:12" x14ac:dyDescent="0.25">
      <c r="B9" s="61" t="s">
        <v>200</v>
      </c>
      <c r="C9" s="36">
        <v>34.33</v>
      </c>
      <c r="D9" s="114">
        <v>2.4900000000000002</v>
      </c>
      <c r="E9" s="36">
        <v>27.03</v>
      </c>
      <c r="F9" s="114">
        <v>33.17</v>
      </c>
      <c r="G9" s="36">
        <v>2.4900000000000002</v>
      </c>
      <c r="H9" s="114">
        <v>0.5</v>
      </c>
      <c r="I9" s="36">
        <v>100</v>
      </c>
    </row>
    <row r="10" spans="2:12" x14ac:dyDescent="0.25">
      <c r="B10" s="61" t="s">
        <v>201</v>
      </c>
      <c r="C10" s="36">
        <v>46.88</v>
      </c>
      <c r="D10" s="114">
        <v>2.91</v>
      </c>
      <c r="E10" s="36">
        <v>16.940000000000001</v>
      </c>
      <c r="F10" s="114">
        <v>30.97</v>
      </c>
      <c r="G10" s="36">
        <v>1.97</v>
      </c>
      <c r="H10" s="114">
        <v>0.34</v>
      </c>
      <c r="I10" s="36">
        <v>100</v>
      </c>
    </row>
    <row r="11" spans="2:12" x14ac:dyDescent="0.25">
      <c r="B11" s="61" t="s">
        <v>202</v>
      </c>
      <c r="C11" s="36">
        <v>37.090000000000003</v>
      </c>
      <c r="D11" s="114">
        <v>4.54</v>
      </c>
      <c r="E11" s="36">
        <v>12.83</v>
      </c>
      <c r="F11" s="114">
        <v>42.25</v>
      </c>
      <c r="G11" s="36">
        <v>2.97</v>
      </c>
      <c r="H11" s="114">
        <v>0.31</v>
      </c>
      <c r="I11" s="36">
        <v>100</v>
      </c>
    </row>
    <row r="12" spans="2:12" x14ac:dyDescent="0.25">
      <c r="B12" s="62" t="s">
        <v>9</v>
      </c>
      <c r="C12" s="39">
        <v>41.59</v>
      </c>
      <c r="D12" s="39">
        <v>2.9</v>
      </c>
      <c r="E12" s="39">
        <v>15.81</v>
      </c>
      <c r="F12" s="39">
        <v>35.450000000000003</v>
      </c>
      <c r="G12" s="39">
        <v>3.49</v>
      </c>
      <c r="H12" s="39">
        <v>0.76</v>
      </c>
      <c r="I12" s="212">
        <v>100</v>
      </c>
    </row>
    <row r="16" spans="2:12" x14ac:dyDescent="0.25">
      <c r="C16" s="205"/>
      <c r="D16" s="205"/>
      <c r="E16" s="205"/>
      <c r="F16" s="205"/>
      <c r="G16" s="205"/>
      <c r="H16" s="205"/>
      <c r="I16" s="205"/>
    </row>
  </sheetData>
  <sortState xmlns:xlrd2="http://schemas.microsoft.com/office/spreadsheetml/2017/richdata2" ref="N6:V12">
    <sortCondition ref="O6:O12"/>
  </sortState>
  <mergeCells count="4">
    <mergeCell ref="B2:L2"/>
    <mergeCell ref="B3:H3"/>
    <mergeCell ref="B4:B5"/>
    <mergeCell ref="C4:I4"/>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glio16"/>
  <dimension ref="B2:I12"/>
  <sheetViews>
    <sheetView workbookViewId="0">
      <selection activeCell="A20" sqref="A20:XFD149"/>
    </sheetView>
  </sheetViews>
  <sheetFormatPr defaultRowHeight="15" x14ac:dyDescent="0.25"/>
  <cols>
    <col min="2" max="2" width="12.7109375" customWidth="1"/>
  </cols>
  <sheetData>
    <row r="2" spans="2:9" x14ac:dyDescent="0.25">
      <c r="B2" s="8" t="s">
        <v>293</v>
      </c>
    </row>
    <row r="3" spans="2:9" x14ac:dyDescent="0.25">
      <c r="B3" s="304" t="s">
        <v>265</v>
      </c>
      <c r="C3" s="305"/>
      <c r="D3" s="305"/>
      <c r="E3" s="305"/>
      <c r="F3" s="305"/>
      <c r="G3" s="305"/>
      <c r="H3" s="305"/>
    </row>
    <row r="4" spans="2:9" x14ac:dyDescent="0.25">
      <c r="B4" s="301" t="s">
        <v>0</v>
      </c>
      <c r="C4" s="303" t="s">
        <v>58</v>
      </c>
      <c r="D4" s="303"/>
      <c r="E4" s="303"/>
      <c r="F4" s="303"/>
      <c r="G4" s="303"/>
      <c r="H4" s="303"/>
      <c r="I4" s="303"/>
    </row>
    <row r="5" spans="2:9" ht="69" customHeight="1" x14ac:dyDescent="0.25">
      <c r="B5" s="302"/>
      <c r="C5" s="73" t="s">
        <v>50</v>
      </c>
      <c r="D5" s="73" t="s">
        <v>51</v>
      </c>
      <c r="E5" s="73" t="s">
        <v>52</v>
      </c>
      <c r="F5" s="73" t="s">
        <v>53</v>
      </c>
      <c r="G5" s="73" t="s">
        <v>54</v>
      </c>
      <c r="H5" s="16" t="s">
        <v>55</v>
      </c>
      <c r="I5" s="74" t="s">
        <v>9</v>
      </c>
    </row>
    <row r="6" spans="2:9" x14ac:dyDescent="0.25">
      <c r="B6" s="61" t="s">
        <v>197</v>
      </c>
      <c r="C6" s="36">
        <v>9.93</v>
      </c>
      <c r="D6" s="114">
        <v>2.42</v>
      </c>
      <c r="E6" s="36">
        <v>12.35</v>
      </c>
      <c r="F6" s="114">
        <v>54.72</v>
      </c>
      <c r="G6" s="36">
        <v>19.37</v>
      </c>
      <c r="H6" s="114">
        <v>1.21</v>
      </c>
      <c r="I6" s="36">
        <v>100</v>
      </c>
    </row>
    <row r="7" spans="2:9" x14ac:dyDescent="0.25">
      <c r="B7" s="61" t="s">
        <v>198</v>
      </c>
      <c r="C7" s="36">
        <v>11.67</v>
      </c>
      <c r="D7" s="114">
        <v>1.72</v>
      </c>
      <c r="E7" s="36">
        <v>4.2300000000000004</v>
      </c>
      <c r="F7" s="114">
        <v>57.89</v>
      </c>
      <c r="G7" s="36">
        <v>22.88</v>
      </c>
      <c r="H7" s="114">
        <v>1.6</v>
      </c>
      <c r="I7" s="36">
        <v>100</v>
      </c>
    </row>
    <row r="8" spans="2:9" x14ac:dyDescent="0.25">
      <c r="B8" s="61" t="s">
        <v>199</v>
      </c>
      <c r="C8" s="36">
        <v>9.52</v>
      </c>
      <c r="D8" s="114">
        <v>1.4</v>
      </c>
      <c r="E8" s="36">
        <v>11.76</v>
      </c>
      <c r="F8" s="114">
        <v>59.66</v>
      </c>
      <c r="G8" s="36">
        <v>16.25</v>
      </c>
      <c r="H8" s="114">
        <v>1.4</v>
      </c>
      <c r="I8" s="36">
        <v>100</v>
      </c>
    </row>
    <row r="9" spans="2:9" x14ac:dyDescent="0.25">
      <c r="B9" s="61" t="s">
        <v>200</v>
      </c>
      <c r="C9" s="36">
        <v>9.65</v>
      </c>
      <c r="D9" s="114">
        <v>1.61</v>
      </c>
      <c r="E9" s="36">
        <v>8.31</v>
      </c>
      <c r="F9" s="114">
        <v>61.93</v>
      </c>
      <c r="G9" s="36">
        <v>17.16</v>
      </c>
      <c r="H9" s="114">
        <v>1.34</v>
      </c>
      <c r="I9" s="36">
        <v>100</v>
      </c>
    </row>
    <row r="10" spans="2:9" x14ac:dyDescent="0.25">
      <c r="B10" s="61" t="s">
        <v>201</v>
      </c>
      <c r="C10" s="36">
        <v>10.85</v>
      </c>
      <c r="D10" s="114">
        <v>2.17</v>
      </c>
      <c r="E10" s="36">
        <v>9.58</v>
      </c>
      <c r="F10" s="114">
        <v>58.05</v>
      </c>
      <c r="G10" s="36">
        <v>18.440000000000001</v>
      </c>
      <c r="H10" s="114">
        <v>0.9</v>
      </c>
      <c r="I10" s="36">
        <v>100</v>
      </c>
    </row>
    <row r="11" spans="2:9" ht="27" x14ac:dyDescent="0.25">
      <c r="B11" s="61" t="s">
        <v>202</v>
      </c>
      <c r="C11" s="36">
        <v>15.79</v>
      </c>
      <c r="D11" s="114">
        <v>0.48</v>
      </c>
      <c r="E11" s="36">
        <v>6.7</v>
      </c>
      <c r="F11" s="114">
        <v>59.81</v>
      </c>
      <c r="G11" s="36">
        <v>15.79</v>
      </c>
      <c r="H11" s="114">
        <v>1.44</v>
      </c>
      <c r="I11" s="36">
        <v>100</v>
      </c>
    </row>
    <row r="12" spans="2:9" x14ac:dyDescent="0.25">
      <c r="B12" s="62" t="s">
        <v>9</v>
      </c>
      <c r="C12" s="39">
        <v>11.01</v>
      </c>
      <c r="D12" s="39">
        <v>1.76</v>
      </c>
      <c r="E12" s="39">
        <v>8.1999999999999993</v>
      </c>
      <c r="F12" s="39">
        <v>58.37</v>
      </c>
      <c r="G12" s="39">
        <v>19.32</v>
      </c>
      <c r="H12" s="39">
        <v>1.33</v>
      </c>
      <c r="I12" s="212">
        <v>100</v>
      </c>
    </row>
  </sheetData>
  <mergeCells count="3">
    <mergeCell ref="B3:H3"/>
    <mergeCell ref="B4:B5"/>
    <mergeCell ref="C4:I4"/>
  </mergeCells>
  <pageMargins left="0.7" right="0.7" top="0.75" bottom="0.75" header="0.3" footer="0.3"/>
  <pageSetup paperSize="9" orientation="portrait"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glio17"/>
  <dimension ref="B2:H18"/>
  <sheetViews>
    <sheetView workbookViewId="0">
      <selection activeCell="L11" sqref="L11:P17"/>
    </sheetView>
  </sheetViews>
  <sheetFormatPr defaultRowHeight="15" x14ac:dyDescent="0.25"/>
  <sheetData>
    <row r="2" spans="2:8" x14ac:dyDescent="0.25">
      <c r="B2" s="91" t="s">
        <v>294</v>
      </c>
      <c r="C2" s="89"/>
      <c r="D2" s="89"/>
      <c r="E2" s="89"/>
      <c r="F2" s="90"/>
      <c r="G2" s="90"/>
      <c r="H2" s="90"/>
    </row>
    <row r="3" spans="2:8" x14ac:dyDescent="0.25">
      <c r="B3" s="304" t="s">
        <v>266</v>
      </c>
      <c r="C3" s="305"/>
      <c r="D3" s="305"/>
      <c r="E3" s="305"/>
      <c r="F3" s="305"/>
      <c r="G3" s="305"/>
      <c r="H3" s="305"/>
    </row>
    <row r="4" spans="2:8" x14ac:dyDescent="0.25">
      <c r="B4" s="306" t="s">
        <v>59</v>
      </c>
      <c r="C4" s="308" t="s">
        <v>28</v>
      </c>
      <c r="D4" s="308"/>
      <c r="E4" s="308"/>
      <c r="F4" s="309" t="s">
        <v>29</v>
      </c>
      <c r="G4" s="309"/>
      <c r="H4" s="309"/>
    </row>
    <row r="5" spans="2:8" x14ac:dyDescent="0.25">
      <c r="B5" s="307"/>
      <c r="C5" s="76" t="s">
        <v>1</v>
      </c>
      <c r="D5" s="76" t="s">
        <v>2</v>
      </c>
      <c r="E5" s="76" t="s">
        <v>3</v>
      </c>
      <c r="F5" s="76" t="s">
        <v>1</v>
      </c>
      <c r="G5" s="76" t="s">
        <v>2</v>
      </c>
      <c r="H5" s="76" t="s">
        <v>3</v>
      </c>
    </row>
    <row r="6" spans="2:8" x14ac:dyDescent="0.25">
      <c r="B6" s="77" t="s">
        <v>60</v>
      </c>
      <c r="C6" s="78">
        <v>504</v>
      </c>
      <c r="D6" s="79">
        <v>15</v>
      </c>
      <c r="E6" s="78">
        <v>715</v>
      </c>
      <c r="F6" s="80">
        <v>5.5469999999999997</v>
      </c>
      <c r="G6" s="81">
        <v>7.3891999999999998</v>
      </c>
      <c r="H6" s="80">
        <v>5.0994999999999999</v>
      </c>
    </row>
    <row r="7" spans="2:8" x14ac:dyDescent="0.25">
      <c r="B7" s="77" t="s">
        <v>61</v>
      </c>
      <c r="C7" s="78">
        <v>602</v>
      </c>
      <c r="D7" s="79">
        <v>14</v>
      </c>
      <c r="E7" s="78">
        <v>910</v>
      </c>
      <c r="F7" s="80">
        <v>6.6256000000000004</v>
      </c>
      <c r="G7" s="81">
        <v>6.8966000000000003</v>
      </c>
      <c r="H7" s="80">
        <v>6.4903000000000004</v>
      </c>
    </row>
    <row r="8" spans="2:8" x14ac:dyDescent="0.25">
      <c r="B8" s="77" t="s">
        <v>62</v>
      </c>
      <c r="C8" s="78">
        <v>480</v>
      </c>
      <c r="D8" s="79">
        <v>14</v>
      </c>
      <c r="E8" s="78">
        <v>704</v>
      </c>
      <c r="F8" s="80">
        <v>5.2828999999999997</v>
      </c>
      <c r="G8" s="81">
        <v>6.8966000000000003</v>
      </c>
      <c r="H8" s="80">
        <v>5.0209999999999999</v>
      </c>
    </row>
    <row r="9" spans="2:8" x14ac:dyDescent="0.25">
      <c r="B9" s="77" t="s">
        <v>63</v>
      </c>
      <c r="C9" s="78">
        <v>538</v>
      </c>
      <c r="D9" s="79">
        <v>14</v>
      </c>
      <c r="E9" s="78">
        <v>782</v>
      </c>
      <c r="F9" s="80">
        <v>5.9211999999999998</v>
      </c>
      <c r="G9" s="81">
        <v>6.8966000000000003</v>
      </c>
      <c r="H9" s="80">
        <v>5.5773000000000001</v>
      </c>
    </row>
    <row r="10" spans="2:8" x14ac:dyDescent="0.25">
      <c r="B10" s="77" t="s">
        <v>64</v>
      </c>
      <c r="C10" s="78">
        <v>806</v>
      </c>
      <c r="D10" s="79">
        <v>16</v>
      </c>
      <c r="E10" s="78">
        <v>1197</v>
      </c>
      <c r="F10" s="80">
        <v>8.8707999999999991</v>
      </c>
      <c r="G10" s="81">
        <v>7.8818000000000001</v>
      </c>
      <c r="H10" s="80">
        <v>8.5372000000000003</v>
      </c>
    </row>
    <row r="11" spans="2:8" x14ac:dyDescent="0.25">
      <c r="B11" s="77" t="s">
        <v>65</v>
      </c>
      <c r="C11" s="78">
        <v>962</v>
      </c>
      <c r="D11" s="79">
        <v>24</v>
      </c>
      <c r="E11" s="78">
        <v>1477</v>
      </c>
      <c r="F11" s="80">
        <v>10.5877</v>
      </c>
      <c r="G11" s="81">
        <v>11.822699999999999</v>
      </c>
      <c r="H11" s="80">
        <v>10.5342</v>
      </c>
    </row>
    <row r="12" spans="2:8" x14ac:dyDescent="0.25">
      <c r="B12" s="77" t="s">
        <v>66</v>
      </c>
      <c r="C12" s="78">
        <v>1063</v>
      </c>
      <c r="D12" s="79">
        <v>17</v>
      </c>
      <c r="E12" s="78">
        <v>1696</v>
      </c>
      <c r="F12" s="80">
        <v>11.699299999999999</v>
      </c>
      <c r="G12" s="81">
        <v>8.3743999999999996</v>
      </c>
      <c r="H12" s="80">
        <v>12.0961</v>
      </c>
    </row>
    <row r="13" spans="2:8" x14ac:dyDescent="0.25">
      <c r="B13" s="77" t="s">
        <v>67</v>
      </c>
      <c r="C13" s="78">
        <v>958</v>
      </c>
      <c r="D13" s="79">
        <v>22</v>
      </c>
      <c r="E13" s="78">
        <v>1592</v>
      </c>
      <c r="F13" s="80">
        <v>10.543699999999999</v>
      </c>
      <c r="G13" s="81">
        <v>10.837400000000001</v>
      </c>
      <c r="H13" s="80">
        <v>11.3544</v>
      </c>
    </row>
    <row r="14" spans="2:8" x14ac:dyDescent="0.25">
      <c r="B14" s="77" t="s">
        <v>68</v>
      </c>
      <c r="C14" s="78">
        <v>888</v>
      </c>
      <c r="D14" s="79">
        <v>27</v>
      </c>
      <c r="E14" s="78">
        <v>1377</v>
      </c>
      <c r="F14" s="80">
        <v>9.7733000000000008</v>
      </c>
      <c r="G14" s="81">
        <v>13.3005</v>
      </c>
      <c r="H14" s="80">
        <v>9.8209999999999997</v>
      </c>
    </row>
    <row r="15" spans="2:8" x14ac:dyDescent="0.25">
      <c r="B15" s="77" t="s">
        <v>69</v>
      </c>
      <c r="C15" s="78">
        <v>814</v>
      </c>
      <c r="D15" s="79">
        <v>12</v>
      </c>
      <c r="E15" s="78">
        <v>1246</v>
      </c>
      <c r="F15" s="80">
        <v>8.9588000000000001</v>
      </c>
      <c r="G15" s="81">
        <v>5.9112999999999998</v>
      </c>
      <c r="H15" s="80">
        <v>8.8866999999999994</v>
      </c>
    </row>
    <row r="16" spans="2:8" x14ac:dyDescent="0.25">
      <c r="B16" s="77" t="s">
        <v>70</v>
      </c>
      <c r="C16" s="78">
        <v>712</v>
      </c>
      <c r="D16" s="79">
        <v>18</v>
      </c>
      <c r="E16" s="78">
        <v>1095</v>
      </c>
      <c r="F16" s="80">
        <v>7.8361999999999998</v>
      </c>
      <c r="G16" s="81">
        <v>8.8670000000000009</v>
      </c>
      <c r="H16" s="80">
        <v>7.8097000000000003</v>
      </c>
    </row>
    <row r="17" spans="2:8" x14ac:dyDescent="0.25">
      <c r="B17" s="77" t="s">
        <v>71</v>
      </c>
      <c r="C17" s="78">
        <v>759</v>
      </c>
      <c r="D17" s="82">
        <v>10</v>
      </c>
      <c r="E17" s="83">
        <v>1230</v>
      </c>
      <c r="F17" s="84">
        <v>8.3535000000000004</v>
      </c>
      <c r="G17" s="85">
        <v>4.9260999999999999</v>
      </c>
      <c r="H17" s="84">
        <v>8.7726000000000006</v>
      </c>
    </row>
    <row r="18" spans="2:8" x14ac:dyDescent="0.25">
      <c r="B18" s="86" t="s">
        <v>9</v>
      </c>
      <c r="C18" s="87">
        <v>9086</v>
      </c>
      <c r="D18" s="87">
        <v>203</v>
      </c>
      <c r="E18" s="87">
        <v>14021</v>
      </c>
      <c r="F18" s="88">
        <v>100</v>
      </c>
      <c r="G18" s="88">
        <v>100</v>
      </c>
      <c r="H18" s="88">
        <v>100</v>
      </c>
    </row>
  </sheetData>
  <mergeCells count="4">
    <mergeCell ref="B3:H3"/>
    <mergeCell ref="B4:B5"/>
    <mergeCell ref="C4:E4"/>
    <mergeCell ref="F4:H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glio18"/>
  <dimension ref="B2:H13"/>
  <sheetViews>
    <sheetView workbookViewId="0">
      <selection activeCell="A16" sqref="A16:XFD185"/>
    </sheetView>
  </sheetViews>
  <sheetFormatPr defaultRowHeight="15" x14ac:dyDescent="0.25"/>
  <sheetData>
    <row r="2" spans="2:8" x14ac:dyDescent="0.25">
      <c r="B2" s="91" t="s">
        <v>295</v>
      </c>
      <c r="C2" s="89"/>
      <c r="D2" s="89"/>
      <c r="E2" s="89"/>
      <c r="F2" s="90"/>
      <c r="G2" s="90"/>
      <c r="H2" s="90"/>
    </row>
    <row r="3" spans="2:8" x14ac:dyDescent="0.25">
      <c r="B3" s="304" t="s">
        <v>266</v>
      </c>
      <c r="C3" s="305"/>
      <c r="D3" s="305"/>
      <c r="E3" s="305"/>
      <c r="F3" s="305"/>
      <c r="G3" s="305"/>
      <c r="H3" s="305"/>
    </row>
    <row r="4" spans="2:8" ht="19.5" customHeight="1" x14ac:dyDescent="0.25">
      <c r="B4" s="310" t="s">
        <v>72</v>
      </c>
      <c r="C4" s="312" t="s">
        <v>28</v>
      </c>
      <c r="D4" s="312"/>
      <c r="E4" s="312"/>
      <c r="F4" s="313" t="s">
        <v>29</v>
      </c>
      <c r="G4" s="313"/>
      <c r="H4" s="313"/>
    </row>
    <row r="5" spans="2:8" ht="20.25" customHeight="1" x14ac:dyDescent="0.25">
      <c r="B5" s="311"/>
      <c r="C5" s="73" t="s">
        <v>1</v>
      </c>
      <c r="D5" s="73" t="s">
        <v>2</v>
      </c>
      <c r="E5" s="73" t="s">
        <v>3</v>
      </c>
      <c r="F5" s="73" t="s">
        <v>1</v>
      </c>
      <c r="G5" s="73" t="s">
        <v>2</v>
      </c>
      <c r="H5" s="73" t="s">
        <v>3</v>
      </c>
    </row>
    <row r="6" spans="2:8" x14ac:dyDescent="0.25">
      <c r="B6" s="92" t="s">
        <v>73</v>
      </c>
      <c r="C6" s="52">
        <v>1329</v>
      </c>
      <c r="D6" s="26">
        <v>34</v>
      </c>
      <c r="E6" s="27">
        <v>2014</v>
      </c>
      <c r="F6" s="28">
        <v>14.626899999999999</v>
      </c>
      <c r="G6" s="29">
        <v>16.748799999999999</v>
      </c>
      <c r="H6" s="28">
        <v>14.3642</v>
      </c>
    </row>
    <row r="7" spans="2:8" x14ac:dyDescent="0.25">
      <c r="B7" s="92" t="s">
        <v>74</v>
      </c>
      <c r="C7" s="52">
        <v>1277</v>
      </c>
      <c r="D7" s="26">
        <v>22</v>
      </c>
      <c r="E7" s="27">
        <v>1961</v>
      </c>
      <c r="F7" s="28">
        <v>14.054600000000001</v>
      </c>
      <c r="G7" s="29">
        <v>10.837400000000001</v>
      </c>
      <c r="H7" s="28">
        <v>13.9862</v>
      </c>
    </row>
    <row r="8" spans="2:8" x14ac:dyDescent="0.25">
      <c r="B8" s="92" t="s">
        <v>75</v>
      </c>
      <c r="C8" s="52">
        <v>1288</v>
      </c>
      <c r="D8" s="26">
        <v>28</v>
      </c>
      <c r="E8" s="27">
        <v>1922</v>
      </c>
      <c r="F8" s="28">
        <v>14.175700000000001</v>
      </c>
      <c r="G8" s="29">
        <v>13.793100000000001</v>
      </c>
      <c r="H8" s="28">
        <v>13.708</v>
      </c>
    </row>
    <row r="9" spans="2:8" x14ac:dyDescent="0.25">
      <c r="B9" s="92" t="s">
        <v>76</v>
      </c>
      <c r="C9" s="52">
        <v>1347</v>
      </c>
      <c r="D9" s="26">
        <v>23</v>
      </c>
      <c r="E9" s="27">
        <v>2031</v>
      </c>
      <c r="F9" s="28">
        <v>14.824999999999999</v>
      </c>
      <c r="G9" s="29">
        <v>11.33</v>
      </c>
      <c r="H9" s="28">
        <v>14.4854</v>
      </c>
    </row>
    <row r="10" spans="2:8" x14ac:dyDescent="0.25">
      <c r="B10" s="92" t="s">
        <v>77</v>
      </c>
      <c r="C10" s="52">
        <v>1445</v>
      </c>
      <c r="D10" s="26">
        <v>28</v>
      </c>
      <c r="E10" s="27">
        <v>2164</v>
      </c>
      <c r="F10" s="28">
        <v>15.903600000000001</v>
      </c>
      <c r="G10" s="29">
        <v>13.793100000000001</v>
      </c>
      <c r="H10" s="28">
        <v>15.433999999999999</v>
      </c>
    </row>
    <row r="11" spans="2:8" x14ac:dyDescent="0.25">
      <c r="B11" s="92" t="s">
        <v>78</v>
      </c>
      <c r="C11" s="52">
        <v>1356</v>
      </c>
      <c r="D11" s="26">
        <v>35</v>
      </c>
      <c r="E11" s="27">
        <v>2103</v>
      </c>
      <c r="F11" s="28">
        <v>14.924099999999999</v>
      </c>
      <c r="G11" s="29">
        <v>17.241399999999999</v>
      </c>
      <c r="H11" s="28">
        <v>14.998900000000001</v>
      </c>
    </row>
    <row r="12" spans="2:8" x14ac:dyDescent="0.25">
      <c r="B12" s="92" t="s">
        <v>79</v>
      </c>
      <c r="C12" s="52">
        <v>1044</v>
      </c>
      <c r="D12" s="26">
        <v>33</v>
      </c>
      <c r="E12" s="27">
        <v>1826</v>
      </c>
      <c r="F12" s="28">
        <v>11.4902</v>
      </c>
      <c r="G12" s="29">
        <v>16.2562</v>
      </c>
      <c r="H12" s="28">
        <v>13.023300000000001</v>
      </c>
    </row>
    <row r="13" spans="2:8" x14ac:dyDescent="0.25">
      <c r="B13" s="43" t="s">
        <v>9</v>
      </c>
      <c r="C13" s="48">
        <v>9086</v>
      </c>
      <c r="D13" s="93">
        <v>203</v>
      </c>
      <c r="E13" s="48">
        <v>14021</v>
      </c>
      <c r="F13" s="60">
        <v>100</v>
      </c>
      <c r="G13" s="49">
        <v>100</v>
      </c>
      <c r="H13" s="49">
        <v>100</v>
      </c>
    </row>
  </sheetData>
  <mergeCells count="4">
    <mergeCell ref="B3:H3"/>
    <mergeCell ref="B4:B5"/>
    <mergeCell ref="C4:E4"/>
    <mergeCell ref="F4:H4"/>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oglio19"/>
  <dimension ref="B2:P32"/>
  <sheetViews>
    <sheetView workbookViewId="0">
      <selection activeCell="F9" sqref="F9"/>
    </sheetView>
  </sheetViews>
  <sheetFormatPr defaultRowHeight="15" x14ac:dyDescent="0.25"/>
  <cols>
    <col min="1" max="1" width="13.7109375" customWidth="1"/>
    <col min="2" max="2" width="12.140625" bestFit="1" customWidth="1"/>
    <col min="6" max="6" width="9.140625" style="185"/>
  </cols>
  <sheetData>
    <row r="2" spans="2:8" x14ac:dyDescent="0.25">
      <c r="B2" s="8" t="s">
        <v>296</v>
      </c>
      <c r="C2" s="89"/>
      <c r="D2" s="89"/>
      <c r="E2" s="89"/>
      <c r="F2" s="192"/>
      <c r="G2" s="90"/>
      <c r="H2" s="90"/>
    </row>
    <row r="3" spans="2:8" x14ac:dyDescent="0.25">
      <c r="B3" s="44" t="s">
        <v>267</v>
      </c>
      <c r="C3" s="44"/>
      <c r="D3" s="44"/>
      <c r="E3" s="44"/>
      <c r="F3" s="193"/>
      <c r="G3" s="44"/>
      <c r="H3" s="44"/>
    </row>
    <row r="4" spans="2:8" ht="27" x14ac:dyDescent="0.25">
      <c r="B4" s="106" t="s">
        <v>94</v>
      </c>
      <c r="C4" s="107" t="s">
        <v>1</v>
      </c>
      <c r="D4" s="107" t="s">
        <v>2</v>
      </c>
      <c r="E4" s="107" t="s">
        <v>3</v>
      </c>
      <c r="F4" s="108" t="s">
        <v>40</v>
      </c>
      <c r="G4" s="108" t="s">
        <v>41</v>
      </c>
      <c r="H4" s="109"/>
    </row>
    <row r="5" spans="2:8" x14ac:dyDescent="0.25">
      <c r="B5" s="110">
        <v>1</v>
      </c>
      <c r="C5" s="111">
        <v>183</v>
      </c>
      <c r="D5" s="113">
        <v>2</v>
      </c>
      <c r="E5" s="111">
        <v>331</v>
      </c>
      <c r="F5" s="114">
        <v>1.0900000000000001</v>
      </c>
      <c r="G5" s="112">
        <v>180.87</v>
      </c>
      <c r="H5" s="109"/>
    </row>
    <row r="6" spans="2:8" x14ac:dyDescent="0.25">
      <c r="B6" s="110">
        <v>2</v>
      </c>
      <c r="C6" s="111">
        <v>95</v>
      </c>
      <c r="D6" s="113">
        <v>4</v>
      </c>
      <c r="E6" s="111">
        <v>201</v>
      </c>
      <c r="F6" s="19">
        <v>4.21</v>
      </c>
      <c r="G6" s="112">
        <v>211.58</v>
      </c>
      <c r="H6" s="109"/>
    </row>
    <row r="7" spans="2:8" x14ac:dyDescent="0.25">
      <c r="B7" s="110">
        <v>3</v>
      </c>
      <c r="C7" s="111">
        <v>85</v>
      </c>
      <c r="D7" s="113">
        <v>4</v>
      </c>
      <c r="E7" s="111">
        <v>157</v>
      </c>
      <c r="F7" s="19">
        <v>4.71</v>
      </c>
      <c r="G7" s="112">
        <v>184.71</v>
      </c>
      <c r="H7" s="109"/>
    </row>
    <row r="8" spans="2:8" x14ac:dyDescent="0.25">
      <c r="B8" s="110">
        <v>4</v>
      </c>
      <c r="C8" s="111">
        <v>71</v>
      </c>
      <c r="D8" s="113">
        <v>4</v>
      </c>
      <c r="E8" s="111">
        <v>122</v>
      </c>
      <c r="F8" s="19">
        <v>5.63</v>
      </c>
      <c r="G8" s="112">
        <v>171.83</v>
      </c>
      <c r="H8" s="109"/>
    </row>
    <row r="9" spans="2:8" x14ac:dyDescent="0.25">
      <c r="B9" s="110">
        <v>5</v>
      </c>
      <c r="C9" s="111">
        <v>70</v>
      </c>
      <c r="D9" s="113">
        <v>7</v>
      </c>
      <c r="E9" s="111">
        <v>102</v>
      </c>
      <c r="F9" s="19">
        <v>10</v>
      </c>
      <c r="G9" s="112">
        <v>145.71</v>
      </c>
      <c r="H9" s="109"/>
    </row>
    <row r="10" spans="2:8" x14ac:dyDescent="0.25">
      <c r="B10" s="110">
        <v>6</v>
      </c>
      <c r="C10" s="111">
        <v>90</v>
      </c>
      <c r="D10" s="113">
        <v>3</v>
      </c>
      <c r="E10" s="111">
        <v>131</v>
      </c>
      <c r="F10" s="114">
        <v>3.33</v>
      </c>
      <c r="G10" s="112">
        <v>145.56</v>
      </c>
      <c r="H10" s="109"/>
    </row>
    <row r="11" spans="2:8" x14ac:dyDescent="0.25">
      <c r="B11" s="110">
        <v>7</v>
      </c>
      <c r="C11" s="111">
        <v>131</v>
      </c>
      <c r="D11" s="113">
        <v>5</v>
      </c>
      <c r="E11" s="111">
        <v>201</v>
      </c>
      <c r="F11" s="114">
        <v>3.82</v>
      </c>
      <c r="G11" s="112">
        <v>153.44</v>
      </c>
      <c r="H11" s="109"/>
    </row>
    <row r="12" spans="2:8" x14ac:dyDescent="0.25">
      <c r="B12" s="110">
        <v>8</v>
      </c>
      <c r="C12" s="111">
        <v>307</v>
      </c>
      <c r="D12" s="113">
        <v>11</v>
      </c>
      <c r="E12" s="111">
        <v>429</v>
      </c>
      <c r="F12" s="114">
        <v>3.58</v>
      </c>
      <c r="G12" s="112">
        <v>139.74</v>
      </c>
      <c r="H12" s="109"/>
    </row>
    <row r="13" spans="2:8" x14ac:dyDescent="0.25">
      <c r="B13" s="110">
        <v>9</v>
      </c>
      <c r="C13" s="111">
        <v>534</v>
      </c>
      <c r="D13" s="113">
        <v>18</v>
      </c>
      <c r="E13" s="111">
        <v>735</v>
      </c>
      <c r="F13" s="19">
        <v>3.37</v>
      </c>
      <c r="G13" s="112">
        <v>137.63999999999999</v>
      </c>
      <c r="H13" s="109"/>
    </row>
    <row r="14" spans="2:8" x14ac:dyDescent="0.25">
      <c r="B14" s="110">
        <v>10</v>
      </c>
      <c r="C14" s="111">
        <v>505</v>
      </c>
      <c r="D14" s="113">
        <v>7</v>
      </c>
      <c r="E14" s="111">
        <v>683</v>
      </c>
      <c r="F14" s="114">
        <v>1.39</v>
      </c>
      <c r="G14" s="112">
        <v>135.25</v>
      </c>
      <c r="H14" s="109"/>
    </row>
    <row r="15" spans="2:8" x14ac:dyDescent="0.25">
      <c r="B15" s="110">
        <v>11</v>
      </c>
      <c r="C15" s="111">
        <v>596</v>
      </c>
      <c r="D15" s="113">
        <v>7</v>
      </c>
      <c r="E15" s="111">
        <v>826</v>
      </c>
      <c r="F15" s="114">
        <v>1.17</v>
      </c>
      <c r="G15" s="112">
        <v>138.59</v>
      </c>
      <c r="H15" s="109"/>
    </row>
    <row r="16" spans="2:8" x14ac:dyDescent="0.25">
      <c r="B16" s="110">
        <v>12</v>
      </c>
      <c r="C16" s="111">
        <v>640</v>
      </c>
      <c r="D16" s="113">
        <v>12</v>
      </c>
      <c r="E16" s="111">
        <v>943</v>
      </c>
      <c r="F16" s="114">
        <v>1.88</v>
      </c>
      <c r="G16" s="112">
        <v>147.34</v>
      </c>
      <c r="H16" s="109"/>
    </row>
    <row r="17" spans="2:16" x14ac:dyDescent="0.25">
      <c r="B17" s="110">
        <v>13</v>
      </c>
      <c r="C17" s="111">
        <v>697</v>
      </c>
      <c r="D17" s="113">
        <v>7</v>
      </c>
      <c r="E17" s="111">
        <v>1047</v>
      </c>
      <c r="F17" s="114">
        <v>1</v>
      </c>
      <c r="G17" s="112">
        <v>150.22</v>
      </c>
      <c r="H17" s="109"/>
    </row>
    <row r="18" spans="2:16" x14ac:dyDescent="0.25">
      <c r="B18" s="110">
        <v>14</v>
      </c>
      <c r="C18" s="111">
        <v>607</v>
      </c>
      <c r="D18" s="113">
        <v>14</v>
      </c>
      <c r="E18" s="111">
        <v>890</v>
      </c>
      <c r="F18" s="114">
        <v>2.31</v>
      </c>
      <c r="G18" s="112">
        <v>146.62</v>
      </c>
      <c r="H18" s="109"/>
      <c r="P18">
        <f>6702/C30*100</f>
        <v>73.761831388950029</v>
      </c>
    </row>
    <row r="19" spans="2:16" x14ac:dyDescent="0.25">
      <c r="B19" s="110">
        <v>15</v>
      </c>
      <c r="C19" s="111">
        <v>430</v>
      </c>
      <c r="D19" s="113">
        <v>9</v>
      </c>
      <c r="E19" s="111">
        <v>669</v>
      </c>
      <c r="F19" s="114">
        <v>2.09</v>
      </c>
      <c r="G19" s="112">
        <v>155.58000000000001</v>
      </c>
      <c r="H19" s="109"/>
    </row>
    <row r="20" spans="2:16" x14ac:dyDescent="0.25">
      <c r="B20" s="110">
        <v>16</v>
      </c>
      <c r="C20" s="111">
        <v>531</v>
      </c>
      <c r="D20" s="113">
        <v>9</v>
      </c>
      <c r="E20" s="111">
        <v>859</v>
      </c>
      <c r="F20" s="114">
        <v>1.69</v>
      </c>
      <c r="G20" s="112">
        <v>161.77000000000001</v>
      </c>
      <c r="H20" s="109"/>
    </row>
    <row r="21" spans="2:16" x14ac:dyDescent="0.25">
      <c r="B21" s="110">
        <v>17</v>
      </c>
      <c r="C21" s="111">
        <v>562</v>
      </c>
      <c r="D21" s="113">
        <v>12</v>
      </c>
      <c r="E21" s="111">
        <v>915</v>
      </c>
      <c r="F21" s="114">
        <v>2.14</v>
      </c>
      <c r="G21" s="112">
        <v>162.81</v>
      </c>
      <c r="H21" s="109"/>
    </row>
    <row r="22" spans="2:16" x14ac:dyDescent="0.25">
      <c r="B22" s="110">
        <v>18</v>
      </c>
      <c r="C22" s="111">
        <v>647</v>
      </c>
      <c r="D22" s="113">
        <v>23</v>
      </c>
      <c r="E22" s="111">
        <v>1011</v>
      </c>
      <c r="F22" s="114">
        <v>3.55</v>
      </c>
      <c r="G22" s="112">
        <v>156.26</v>
      </c>
      <c r="H22" s="109"/>
    </row>
    <row r="23" spans="2:16" x14ac:dyDescent="0.25">
      <c r="B23" s="110">
        <v>19</v>
      </c>
      <c r="C23" s="111">
        <v>646</v>
      </c>
      <c r="D23" s="113">
        <v>8</v>
      </c>
      <c r="E23" s="111">
        <v>1027</v>
      </c>
      <c r="F23" s="114">
        <v>1.24</v>
      </c>
      <c r="G23" s="112">
        <v>158.97999999999999</v>
      </c>
      <c r="H23" s="109"/>
    </row>
    <row r="24" spans="2:16" x14ac:dyDescent="0.25">
      <c r="B24" s="110">
        <v>20</v>
      </c>
      <c r="C24" s="111">
        <v>549</v>
      </c>
      <c r="D24" s="113">
        <v>9</v>
      </c>
      <c r="E24" s="111">
        <v>860</v>
      </c>
      <c r="F24" s="114">
        <v>1.64</v>
      </c>
      <c r="G24" s="112">
        <v>156.65</v>
      </c>
      <c r="H24" s="109"/>
    </row>
    <row r="25" spans="2:16" x14ac:dyDescent="0.25">
      <c r="B25" s="110">
        <v>21</v>
      </c>
      <c r="C25" s="111">
        <v>427</v>
      </c>
      <c r="D25" s="113">
        <v>8</v>
      </c>
      <c r="E25" s="111">
        <v>718</v>
      </c>
      <c r="F25" s="19">
        <v>1.87</v>
      </c>
      <c r="G25" s="112">
        <v>168.15</v>
      </c>
      <c r="H25" s="109"/>
    </row>
    <row r="26" spans="2:16" x14ac:dyDescent="0.25">
      <c r="B26" s="110">
        <v>22</v>
      </c>
      <c r="C26" s="111">
        <v>324</v>
      </c>
      <c r="D26" s="113">
        <v>10</v>
      </c>
      <c r="E26" s="111">
        <v>522</v>
      </c>
      <c r="F26" s="19">
        <v>3.09</v>
      </c>
      <c r="G26" s="112">
        <v>161.11000000000001</v>
      </c>
      <c r="H26" s="109"/>
    </row>
    <row r="27" spans="2:16" x14ac:dyDescent="0.25">
      <c r="B27" s="97">
        <v>23</v>
      </c>
      <c r="C27" s="111">
        <v>191</v>
      </c>
      <c r="D27" s="56">
        <v>7</v>
      </c>
      <c r="E27" s="115">
        <v>329</v>
      </c>
      <c r="F27" s="29">
        <v>3.66</v>
      </c>
      <c r="G27" s="116">
        <v>172.25</v>
      </c>
      <c r="H27" s="109"/>
    </row>
    <row r="28" spans="2:16" x14ac:dyDescent="0.25">
      <c r="B28" s="97">
        <v>24</v>
      </c>
      <c r="C28" s="111">
        <v>149</v>
      </c>
      <c r="D28" s="113">
        <v>2</v>
      </c>
      <c r="E28" s="115">
        <v>291</v>
      </c>
      <c r="F28" s="19">
        <v>1.34</v>
      </c>
      <c r="G28" s="116">
        <v>195.3</v>
      </c>
      <c r="H28" s="109"/>
    </row>
    <row r="29" spans="2:16" x14ac:dyDescent="0.25">
      <c r="B29" s="97" t="s">
        <v>205</v>
      </c>
      <c r="C29" s="111">
        <v>19</v>
      </c>
      <c r="D29" s="113">
        <v>1</v>
      </c>
      <c r="E29" s="115">
        <v>22</v>
      </c>
      <c r="F29" s="19">
        <v>5.26</v>
      </c>
      <c r="G29" s="116">
        <v>115.79</v>
      </c>
      <c r="H29" s="109"/>
    </row>
    <row r="30" spans="2:16" x14ac:dyDescent="0.25">
      <c r="B30" s="123" t="s">
        <v>9</v>
      </c>
      <c r="C30" s="117">
        <v>9086</v>
      </c>
      <c r="D30" s="38">
        <v>203</v>
      </c>
      <c r="E30" s="117">
        <v>14021</v>
      </c>
      <c r="F30" s="75">
        <v>2.23</v>
      </c>
      <c r="G30" s="118">
        <v>154.31</v>
      </c>
      <c r="H30" s="109"/>
    </row>
    <row r="31" spans="2:16" ht="28.5" customHeight="1" x14ac:dyDescent="0.25">
      <c r="B31" s="314" t="s">
        <v>44</v>
      </c>
      <c r="C31" s="315"/>
      <c r="D31" s="315"/>
      <c r="E31" s="315"/>
      <c r="F31" s="315"/>
      <c r="G31" s="315"/>
      <c r="H31" s="119"/>
    </row>
    <row r="32" spans="2:16" ht="23.25" customHeight="1" x14ac:dyDescent="0.25">
      <c r="B32" s="316" t="s">
        <v>45</v>
      </c>
      <c r="C32" s="316"/>
      <c r="D32" s="316"/>
      <c r="E32" s="316"/>
      <c r="F32" s="316"/>
      <c r="G32" s="316"/>
      <c r="H32" s="120"/>
    </row>
  </sheetData>
  <mergeCells count="2">
    <mergeCell ref="B31:G31"/>
    <mergeCell ref="B32:G3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oglio20"/>
  <dimension ref="B2:R18"/>
  <sheetViews>
    <sheetView topLeftCell="A4" zoomScaleNormal="100" workbookViewId="0">
      <selection activeCell="J18" sqref="J18:K18"/>
    </sheetView>
  </sheetViews>
  <sheetFormatPr defaultRowHeight="15" x14ac:dyDescent="0.25"/>
  <cols>
    <col min="2" max="2" width="17.42578125" customWidth="1"/>
  </cols>
  <sheetData>
    <row r="2" spans="2:18" x14ac:dyDescent="0.25">
      <c r="B2" s="8" t="s">
        <v>297</v>
      </c>
      <c r="C2" s="109"/>
      <c r="D2" s="109"/>
      <c r="E2" s="109"/>
      <c r="F2" s="121"/>
      <c r="G2" s="109"/>
      <c r="H2" s="109"/>
      <c r="I2" s="109"/>
      <c r="J2" s="121"/>
      <c r="K2" s="109"/>
      <c r="L2" s="109"/>
      <c r="M2" s="109"/>
      <c r="N2" s="121"/>
      <c r="O2" s="109"/>
      <c r="P2" s="109"/>
      <c r="Q2" s="109"/>
      <c r="R2" s="121"/>
    </row>
    <row r="3" spans="2:18" x14ac:dyDescent="0.25">
      <c r="B3" s="44" t="s">
        <v>268</v>
      </c>
      <c r="C3" s="44"/>
      <c r="D3" s="44"/>
      <c r="E3" s="44"/>
      <c r="F3" s="44"/>
      <c r="G3" s="44"/>
      <c r="H3" s="44"/>
      <c r="I3" s="109"/>
      <c r="J3" s="121"/>
      <c r="K3" s="109"/>
      <c r="L3" s="109"/>
      <c r="M3" s="109"/>
      <c r="N3" s="121"/>
      <c r="O3" s="109"/>
      <c r="P3" s="109"/>
      <c r="Q3" s="109"/>
      <c r="R3" s="121"/>
    </row>
    <row r="4" spans="2:18" x14ac:dyDescent="0.25">
      <c r="B4" s="301" t="s">
        <v>95</v>
      </c>
      <c r="C4" s="318" t="s">
        <v>72</v>
      </c>
      <c r="D4" s="318"/>
      <c r="E4" s="318"/>
      <c r="F4" s="318"/>
      <c r="G4" s="318"/>
      <c r="H4" s="318"/>
      <c r="I4" s="318"/>
      <c r="J4" s="318"/>
      <c r="K4" s="318"/>
      <c r="L4" s="318"/>
      <c r="M4" s="318"/>
      <c r="N4" s="318"/>
      <c r="O4" s="318"/>
      <c r="P4" s="318"/>
      <c r="Q4" s="318"/>
      <c r="R4" s="318"/>
    </row>
    <row r="5" spans="2:18" x14ac:dyDescent="0.25">
      <c r="B5" s="317"/>
      <c r="C5" s="319" t="s">
        <v>96</v>
      </c>
      <c r="D5" s="319"/>
      <c r="E5" s="319"/>
      <c r="F5" s="319"/>
      <c r="G5" s="318" t="s">
        <v>97</v>
      </c>
      <c r="H5" s="318"/>
      <c r="I5" s="318"/>
      <c r="J5" s="318"/>
      <c r="K5" s="319" t="s">
        <v>98</v>
      </c>
      <c r="L5" s="319"/>
      <c r="M5" s="319"/>
      <c r="N5" s="319"/>
      <c r="O5" s="318" t="s">
        <v>9</v>
      </c>
      <c r="P5" s="318"/>
      <c r="Q5" s="318"/>
      <c r="R5" s="318"/>
    </row>
    <row r="6" spans="2:18" ht="27" x14ac:dyDescent="0.25">
      <c r="B6" s="302"/>
      <c r="C6" s="16" t="s">
        <v>1</v>
      </c>
      <c r="D6" s="16" t="s">
        <v>2</v>
      </c>
      <c r="E6" s="16" t="s">
        <v>3</v>
      </c>
      <c r="F6" s="122" t="s">
        <v>15</v>
      </c>
      <c r="G6" s="16" t="s">
        <v>1</v>
      </c>
      <c r="H6" s="16" t="s">
        <v>2</v>
      </c>
      <c r="I6" s="16" t="s">
        <v>3</v>
      </c>
      <c r="J6" s="122" t="s">
        <v>15</v>
      </c>
      <c r="K6" s="16" t="s">
        <v>1</v>
      </c>
      <c r="L6" s="16" t="s">
        <v>2</v>
      </c>
      <c r="M6" s="16" t="s">
        <v>3</v>
      </c>
      <c r="N6" s="122" t="s">
        <v>15</v>
      </c>
      <c r="O6" s="16" t="s">
        <v>1</v>
      </c>
      <c r="P6" s="16" t="s">
        <v>2</v>
      </c>
      <c r="Q6" s="16" t="s">
        <v>3</v>
      </c>
      <c r="R6" s="122" t="s">
        <v>15</v>
      </c>
    </row>
    <row r="7" spans="2:18" x14ac:dyDescent="0.25">
      <c r="B7" s="197" t="s">
        <v>197</v>
      </c>
      <c r="C7" s="16">
        <v>33</v>
      </c>
      <c r="D7" s="16">
        <v>1</v>
      </c>
      <c r="E7" s="16">
        <v>50</v>
      </c>
      <c r="F7" s="122">
        <v>3.03</v>
      </c>
      <c r="G7" s="16">
        <v>37</v>
      </c>
      <c r="H7" s="16">
        <v>1</v>
      </c>
      <c r="I7" s="16">
        <v>70</v>
      </c>
      <c r="J7" s="122">
        <v>2.7</v>
      </c>
      <c r="K7" s="16">
        <v>111</v>
      </c>
      <c r="L7" s="16">
        <v>6</v>
      </c>
      <c r="M7" s="16">
        <v>201</v>
      </c>
      <c r="N7" s="122">
        <v>5.41</v>
      </c>
      <c r="O7" s="16">
        <v>181</v>
      </c>
      <c r="P7" s="16">
        <v>8</v>
      </c>
      <c r="Q7" s="16">
        <v>321</v>
      </c>
      <c r="R7" s="122">
        <v>4.42</v>
      </c>
    </row>
    <row r="8" spans="2:18" x14ac:dyDescent="0.25">
      <c r="B8" s="197" t="s">
        <v>198</v>
      </c>
      <c r="C8" s="16">
        <v>73</v>
      </c>
      <c r="D8" s="16">
        <v>0</v>
      </c>
      <c r="E8" s="16">
        <v>128</v>
      </c>
      <c r="F8" s="122">
        <v>0</v>
      </c>
      <c r="G8" s="16">
        <v>85</v>
      </c>
      <c r="H8" s="16">
        <v>4</v>
      </c>
      <c r="I8" s="16">
        <v>153</v>
      </c>
      <c r="J8" s="122">
        <v>4.71</v>
      </c>
      <c r="K8" s="16">
        <v>275</v>
      </c>
      <c r="L8" s="16">
        <v>6</v>
      </c>
      <c r="M8" s="16">
        <v>481</v>
      </c>
      <c r="N8" s="122">
        <v>2.1800000000000002</v>
      </c>
      <c r="O8" s="16">
        <v>433</v>
      </c>
      <c r="P8" s="16">
        <v>10</v>
      </c>
      <c r="Q8" s="16">
        <v>762</v>
      </c>
      <c r="R8" s="122">
        <v>2.31</v>
      </c>
    </row>
    <row r="9" spans="2:18" x14ac:dyDescent="0.25">
      <c r="B9" s="197" t="s">
        <v>199</v>
      </c>
      <c r="C9" s="16">
        <v>29</v>
      </c>
      <c r="D9" s="16">
        <v>0</v>
      </c>
      <c r="E9" s="16">
        <v>53</v>
      </c>
      <c r="F9" s="122">
        <v>0</v>
      </c>
      <c r="G9" s="16">
        <v>38</v>
      </c>
      <c r="H9" s="16">
        <v>3</v>
      </c>
      <c r="I9" s="16">
        <v>74</v>
      </c>
      <c r="J9" s="122">
        <v>7.89</v>
      </c>
      <c r="K9" s="16">
        <v>117</v>
      </c>
      <c r="L9" s="16">
        <v>1</v>
      </c>
      <c r="M9" s="16">
        <v>208</v>
      </c>
      <c r="N9" s="122">
        <v>0.85</v>
      </c>
      <c r="O9" s="16">
        <v>184</v>
      </c>
      <c r="P9" s="16">
        <v>4</v>
      </c>
      <c r="Q9" s="16">
        <v>335</v>
      </c>
      <c r="R9" s="122">
        <v>2.17</v>
      </c>
    </row>
    <row r="10" spans="2:18" x14ac:dyDescent="0.25">
      <c r="B10" s="197" t="s">
        <v>200</v>
      </c>
      <c r="C10" s="16">
        <v>18</v>
      </c>
      <c r="D10" s="16">
        <v>0</v>
      </c>
      <c r="E10" s="16">
        <v>38</v>
      </c>
      <c r="F10" s="122">
        <v>0</v>
      </c>
      <c r="G10" s="16">
        <v>25</v>
      </c>
      <c r="H10" s="16">
        <v>3</v>
      </c>
      <c r="I10" s="16">
        <v>46</v>
      </c>
      <c r="J10" s="122">
        <v>12</v>
      </c>
      <c r="K10" s="16">
        <v>52</v>
      </c>
      <c r="L10" s="16">
        <v>2</v>
      </c>
      <c r="M10" s="16">
        <v>74</v>
      </c>
      <c r="N10" s="122">
        <v>3.85</v>
      </c>
      <c r="O10" s="16">
        <v>95</v>
      </c>
      <c r="P10" s="16">
        <v>5</v>
      </c>
      <c r="Q10" s="16">
        <v>158</v>
      </c>
      <c r="R10" s="122">
        <v>5.26</v>
      </c>
    </row>
    <row r="11" spans="2:18" x14ac:dyDescent="0.25">
      <c r="B11" s="197" t="s">
        <v>201</v>
      </c>
      <c r="C11" s="16">
        <v>46</v>
      </c>
      <c r="D11" s="16">
        <v>4</v>
      </c>
      <c r="E11" s="16">
        <v>69</v>
      </c>
      <c r="F11" s="122">
        <v>8.6999999999999993</v>
      </c>
      <c r="G11" s="16">
        <v>45</v>
      </c>
      <c r="H11" s="16">
        <v>3</v>
      </c>
      <c r="I11" s="16">
        <v>82</v>
      </c>
      <c r="J11" s="122">
        <v>6.67</v>
      </c>
      <c r="K11" s="16">
        <v>146</v>
      </c>
      <c r="L11" s="16">
        <v>7</v>
      </c>
      <c r="M11" s="16">
        <v>234</v>
      </c>
      <c r="N11" s="122">
        <v>4.79</v>
      </c>
      <c r="O11" s="16">
        <v>237</v>
      </c>
      <c r="P11" s="16">
        <v>14</v>
      </c>
      <c r="Q11" s="16">
        <v>385</v>
      </c>
      <c r="R11" s="122">
        <v>5.91</v>
      </c>
    </row>
    <row r="12" spans="2:18" x14ac:dyDescent="0.25">
      <c r="B12" s="197" t="s">
        <v>202</v>
      </c>
      <c r="C12" s="16">
        <v>19</v>
      </c>
      <c r="D12" s="16">
        <v>0</v>
      </c>
      <c r="E12" s="16">
        <v>28</v>
      </c>
      <c r="F12" s="122">
        <v>0</v>
      </c>
      <c r="G12" s="16">
        <v>25</v>
      </c>
      <c r="H12" s="16">
        <v>0</v>
      </c>
      <c r="I12" s="16">
        <v>46</v>
      </c>
      <c r="J12" s="122">
        <v>0</v>
      </c>
      <c r="K12" s="16">
        <v>84</v>
      </c>
      <c r="L12" s="16">
        <v>2</v>
      </c>
      <c r="M12" s="16">
        <v>151</v>
      </c>
      <c r="N12" s="122">
        <v>2.38</v>
      </c>
      <c r="O12" s="16">
        <v>128</v>
      </c>
      <c r="P12" s="16">
        <v>2</v>
      </c>
      <c r="Q12" s="16">
        <v>225</v>
      </c>
      <c r="R12" s="122">
        <v>1.56</v>
      </c>
    </row>
    <row r="13" spans="2:18" x14ac:dyDescent="0.25">
      <c r="B13" s="123" t="s">
        <v>9</v>
      </c>
      <c r="C13" s="124">
        <v>218</v>
      </c>
      <c r="D13" s="125">
        <v>5</v>
      </c>
      <c r="E13" s="124">
        <v>366</v>
      </c>
      <c r="F13" s="39">
        <v>2.29</v>
      </c>
      <c r="G13" s="124">
        <v>255</v>
      </c>
      <c r="H13" s="126">
        <v>14</v>
      </c>
      <c r="I13" s="124">
        <v>471</v>
      </c>
      <c r="J13" s="39">
        <v>5.49</v>
      </c>
      <c r="K13" s="124">
        <v>785</v>
      </c>
      <c r="L13" s="124">
        <v>24</v>
      </c>
      <c r="M13" s="127">
        <v>1349</v>
      </c>
      <c r="N13" s="128">
        <v>3.06</v>
      </c>
      <c r="O13" s="127">
        <v>1258</v>
      </c>
      <c r="P13" s="124">
        <v>43</v>
      </c>
      <c r="Q13" s="127">
        <v>2186</v>
      </c>
      <c r="R13" s="128">
        <v>3.42</v>
      </c>
    </row>
    <row r="14" spans="2:18" x14ac:dyDescent="0.25">
      <c r="B14" s="129" t="s">
        <v>99</v>
      </c>
      <c r="C14" s="24"/>
      <c r="D14" s="24"/>
      <c r="E14" s="24"/>
      <c r="F14" s="130"/>
      <c r="G14" s="24"/>
      <c r="H14" s="24"/>
      <c r="I14" s="109"/>
      <c r="J14" s="121"/>
      <c r="K14" s="109"/>
      <c r="L14" s="109"/>
      <c r="M14" s="109"/>
      <c r="N14" s="121"/>
      <c r="O14" s="109"/>
      <c r="P14" s="109"/>
      <c r="Q14" s="109"/>
      <c r="R14" s="121"/>
    </row>
    <row r="15" spans="2:18" x14ac:dyDescent="0.25">
      <c r="B15" s="129" t="s">
        <v>100</v>
      </c>
      <c r="C15" s="24"/>
      <c r="D15" s="24"/>
      <c r="E15" s="24"/>
      <c r="F15" s="130"/>
      <c r="G15" s="24"/>
      <c r="H15" s="24"/>
      <c r="I15" s="109"/>
      <c r="J15" s="121"/>
      <c r="K15" s="109"/>
      <c r="L15" s="109"/>
      <c r="M15" s="109"/>
      <c r="N15" s="121"/>
      <c r="O15" s="109"/>
      <c r="P15" s="109"/>
      <c r="Q15" s="109"/>
      <c r="R15" s="121"/>
    </row>
    <row r="17" spans="9:11" x14ac:dyDescent="0.25">
      <c r="I17">
        <f>C13+G13</f>
        <v>473</v>
      </c>
      <c r="J17">
        <f>D13+H13</f>
        <v>19</v>
      </c>
      <c r="K17">
        <f>E13+I13</f>
        <v>837</v>
      </c>
    </row>
    <row r="18" spans="9:11" x14ac:dyDescent="0.25">
      <c r="I18" s="254">
        <f>I17/O13*100</f>
        <v>37.599364069952308</v>
      </c>
      <c r="J18" s="254">
        <f>J17/P13*100</f>
        <v>44.186046511627907</v>
      </c>
      <c r="K18" s="254">
        <f>K17/Q13*100</f>
        <v>38.28911253430924</v>
      </c>
    </row>
  </sheetData>
  <mergeCells count="6">
    <mergeCell ref="B4:B6"/>
    <mergeCell ref="C4:R4"/>
    <mergeCell ref="C5:F5"/>
    <mergeCell ref="G5:J5"/>
    <mergeCell ref="K5:N5"/>
    <mergeCell ref="O5:R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3"/>
  <dimension ref="B2:N14"/>
  <sheetViews>
    <sheetView workbookViewId="0">
      <selection activeCell="A21" sqref="A21:XFD1048576"/>
    </sheetView>
  </sheetViews>
  <sheetFormatPr defaultRowHeight="15" x14ac:dyDescent="0.25"/>
  <cols>
    <col min="1" max="1" width="14.140625" bestFit="1" customWidth="1"/>
  </cols>
  <sheetData>
    <row r="2" spans="2:14" x14ac:dyDescent="0.25">
      <c r="B2" s="270" t="s">
        <v>281</v>
      </c>
      <c r="C2" s="270"/>
      <c r="D2" s="270"/>
      <c r="E2" s="270"/>
      <c r="F2" s="270"/>
      <c r="G2" s="270"/>
      <c r="H2" s="270"/>
      <c r="I2" s="270"/>
      <c r="J2" s="270"/>
      <c r="K2" s="270"/>
    </row>
    <row r="3" spans="2:14" x14ac:dyDescent="0.25">
      <c r="B3" s="6" t="s">
        <v>239</v>
      </c>
      <c r="C3" s="6"/>
      <c r="D3" s="6"/>
      <c r="E3" s="6"/>
      <c r="F3" s="6"/>
      <c r="G3" s="6"/>
      <c r="H3" s="6"/>
      <c r="I3" s="6"/>
      <c r="J3" s="6"/>
      <c r="K3" s="6"/>
    </row>
    <row r="4" spans="2:14" x14ac:dyDescent="0.25">
      <c r="B4" s="271" t="s">
        <v>0</v>
      </c>
      <c r="C4" s="268">
        <v>2021</v>
      </c>
      <c r="D4" s="268"/>
      <c r="E4" s="268"/>
      <c r="F4" s="274">
        <v>2020</v>
      </c>
      <c r="G4" s="274"/>
      <c r="H4" s="274"/>
      <c r="I4" s="268" t="s">
        <v>233</v>
      </c>
      <c r="J4" s="268"/>
      <c r="K4" s="268"/>
      <c r="L4" s="268" t="s">
        <v>234</v>
      </c>
      <c r="M4" s="268"/>
      <c r="N4" s="268"/>
    </row>
    <row r="5" spans="2:14" x14ac:dyDescent="0.25">
      <c r="B5" s="272"/>
      <c r="C5" s="269"/>
      <c r="D5" s="269"/>
      <c r="E5" s="269"/>
      <c r="F5" s="275"/>
      <c r="G5" s="275"/>
      <c r="H5" s="275"/>
      <c r="I5" s="269"/>
      <c r="J5" s="269"/>
      <c r="K5" s="269"/>
      <c r="L5" s="269"/>
      <c r="M5" s="269"/>
      <c r="N5" s="269"/>
    </row>
    <row r="6" spans="2:14" x14ac:dyDescent="0.25">
      <c r="B6" s="273"/>
      <c r="C6" s="70" t="s">
        <v>1</v>
      </c>
      <c r="D6" s="70" t="s">
        <v>2</v>
      </c>
      <c r="E6" s="70" t="s">
        <v>3</v>
      </c>
      <c r="F6" s="70" t="s">
        <v>1</v>
      </c>
      <c r="G6" s="70" t="s">
        <v>2</v>
      </c>
      <c r="H6" s="70" t="s">
        <v>3</v>
      </c>
      <c r="I6" s="70" t="s">
        <v>1</v>
      </c>
      <c r="J6" s="70" t="s">
        <v>2</v>
      </c>
      <c r="K6" s="70" t="s">
        <v>3</v>
      </c>
      <c r="L6" s="70" t="s">
        <v>1</v>
      </c>
      <c r="M6" s="70" t="s">
        <v>2</v>
      </c>
      <c r="N6" s="70" t="s">
        <v>3</v>
      </c>
    </row>
    <row r="7" spans="2:14" x14ac:dyDescent="0.25">
      <c r="B7" s="188" t="s">
        <v>197</v>
      </c>
      <c r="C7" s="10">
        <v>1160</v>
      </c>
      <c r="D7" s="10">
        <v>48</v>
      </c>
      <c r="E7" s="10">
        <v>1940</v>
      </c>
      <c r="F7" s="7">
        <v>898</v>
      </c>
      <c r="G7" s="7">
        <v>37</v>
      </c>
      <c r="H7" s="7">
        <v>1599</v>
      </c>
      <c r="I7" s="12">
        <v>29.18</v>
      </c>
      <c r="J7" s="12">
        <v>29.73</v>
      </c>
      <c r="K7" s="12">
        <v>21.33</v>
      </c>
      <c r="L7" s="5">
        <v>-9.16</v>
      </c>
      <c r="M7" s="5">
        <v>6.67</v>
      </c>
      <c r="N7" s="5">
        <v>-16.27</v>
      </c>
    </row>
    <row r="8" spans="2:14" x14ac:dyDescent="0.25">
      <c r="B8" s="187" t="s">
        <v>198</v>
      </c>
      <c r="C8" s="10">
        <v>3082</v>
      </c>
      <c r="D8" s="10">
        <v>48</v>
      </c>
      <c r="E8" s="10">
        <v>4675</v>
      </c>
      <c r="F8" s="7">
        <v>2578</v>
      </c>
      <c r="G8" s="7">
        <v>46</v>
      </c>
      <c r="H8" s="7">
        <v>3980</v>
      </c>
      <c r="I8" s="12">
        <v>19.55</v>
      </c>
      <c r="J8" s="12">
        <v>4.3499999999999996</v>
      </c>
      <c r="K8" s="12">
        <v>17.46</v>
      </c>
      <c r="L8" s="5">
        <v>-11.59</v>
      </c>
      <c r="M8" s="5">
        <v>-18.64</v>
      </c>
      <c r="N8" s="5">
        <v>-17.88</v>
      </c>
    </row>
    <row r="9" spans="2:14" x14ac:dyDescent="0.25">
      <c r="B9" s="187" t="s">
        <v>199</v>
      </c>
      <c r="C9" s="10">
        <v>1298</v>
      </c>
      <c r="D9" s="10">
        <v>22</v>
      </c>
      <c r="E9" s="10">
        <v>2027</v>
      </c>
      <c r="F9" s="7">
        <v>1017</v>
      </c>
      <c r="G9" s="7">
        <v>17</v>
      </c>
      <c r="H9" s="7">
        <v>1628</v>
      </c>
      <c r="I9" s="12">
        <v>27.63</v>
      </c>
      <c r="J9" s="12">
        <v>29.41</v>
      </c>
      <c r="K9" s="12">
        <v>24.51</v>
      </c>
      <c r="L9" s="5">
        <v>6.83</v>
      </c>
      <c r="M9" s="5">
        <v>-18.52</v>
      </c>
      <c r="N9" s="5">
        <v>-3.34</v>
      </c>
    </row>
    <row r="10" spans="2:14" x14ac:dyDescent="0.25">
      <c r="B10" s="187" t="s">
        <v>200</v>
      </c>
      <c r="C10" s="10">
        <v>976</v>
      </c>
      <c r="D10" s="10">
        <v>20</v>
      </c>
      <c r="E10" s="10">
        <v>1473</v>
      </c>
      <c r="F10" s="7">
        <v>752</v>
      </c>
      <c r="G10" s="7">
        <v>16</v>
      </c>
      <c r="H10" s="7">
        <v>1140</v>
      </c>
      <c r="I10" s="12">
        <v>29.79</v>
      </c>
      <c r="J10" s="12">
        <v>25</v>
      </c>
      <c r="K10" s="12">
        <v>29.21</v>
      </c>
      <c r="L10" s="5">
        <v>-10.95</v>
      </c>
      <c r="M10" s="5">
        <v>-16.670000000000002</v>
      </c>
      <c r="N10" s="5">
        <v>-15.68</v>
      </c>
    </row>
    <row r="11" spans="2:14" x14ac:dyDescent="0.25">
      <c r="B11" s="187" t="s">
        <v>201</v>
      </c>
      <c r="C11" s="10">
        <v>1722</v>
      </c>
      <c r="D11" s="10">
        <v>50</v>
      </c>
      <c r="E11" s="10">
        <v>2556</v>
      </c>
      <c r="F11" s="7">
        <v>1402</v>
      </c>
      <c r="G11" s="7">
        <v>22</v>
      </c>
      <c r="H11" s="7">
        <v>2075</v>
      </c>
      <c r="I11" s="12">
        <v>22.82</v>
      </c>
      <c r="J11" s="12">
        <v>127.27</v>
      </c>
      <c r="K11" s="12">
        <v>23.18</v>
      </c>
      <c r="L11" s="5">
        <v>-3.96</v>
      </c>
      <c r="M11" s="5">
        <v>19.05</v>
      </c>
      <c r="N11" s="5">
        <v>-11.19</v>
      </c>
    </row>
    <row r="12" spans="2:14" x14ac:dyDescent="0.25">
      <c r="B12" s="187" t="s">
        <v>202</v>
      </c>
      <c r="C12" s="10">
        <v>848</v>
      </c>
      <c r="D12" s="10">
        <v>15</v>
      </c>
      <c r="E12" s="10">
        <v>1350</v>
      </c>
      <c r="F12" s="7">
        <v>618</v>
      </c>
      <c r="G12" s="7">
        <v>22</v>
      </c>
      <c r="H12" s="7">
        <v>985</v>
      </c>
      <c r="I12" s="12">
        <v>37.22</v>
      </c>
      <c r="J12" s="12">
        <v>-31.82</v>
      </c>
      <c r="K12" s="12">
        <v>37.06</v>
      </c>
      <c r="L12" s="5">
        <v>4.43</v>
      </c>
      <c r="M12" s="5">
        <v>50</v>
      </c>
      <c r="N12" s="5">
        <v>-5.73</v>
      </c>
    </row>
    <row r="13" spans="2:14" x14ac:dyDescent="0.25">
      <c r="B13" s="146" t="s">
        <v>27</v>
      </c>
      <c r="C13" s="147">
        <v>9086</v>
      </c>
      <c r="D13" s="147">
        <v>203</v>
      </c>
      <c r="E13" s="147">
        <v>14021</v>
      </c>
      <c r="F13" s="147">
        <v>7265</v>
      </c>
      <c r="G13" s="147">
        <v>160</v>
      </c>
      <c r="H13" s="147">
        <v>11407</v>
      </c>
      <c r="I13" s="49">
        <v>25.07</v>
      </c>
      <c r="J13" s="49">
        <v>26.88</v>
      </c>
      <c r="K13" s="49">
        <v>22.92</v>
      </c>
      <c r="L13" s="49">
        <v>-6.13</v>
      </c>
      <c r="M13" s="49">
        <v>-1.93</v>
      </c>
      <c r="N13" s="49">
        <v>-13.26</v>
      </c>
    </row>
    <row r="14" spans="2:14" x14ac:dyDescent="0.25">
      <c r="B14" s="11" t="s">
        <v>5</v>
      </c>
      <c r="C14" s="9">
        <v>151875</v>
      </c>
      <c r="D14" s="9">
        <v>2875</v>
      </c>
      <c r="E14" s="9">
        <v>204728</v>
      </c>
      <c r="F14" s="9">
        <v>118298</v>
      </c>
      <c r="G14" s="9">
        <v>2395</v>
      </c>
      <c r="H14" s="9">
        <v>159248</v>
      </c>
      <c r="I14" s="49">
        <v>28.38</v>
      </c>
      <c r="J14" s="49">
        <v>20.04</v>
      </c>
      <c r="K14" s="49">
        <v>28.56</v>
      </c>
      <c r="L14" s="49">
        <v>-11.79</v>
      </c>
      <c r="M14" s="49">
        <v>-9.39</v>
      </c>
      <c r="N14" s="49">
        <v>-15.19</v>
      </c>
    </row>
  </sheetData>
  <mergeCells count="6">
    <mergeCell ref="L4:N5"/>
    <mergeCell ref="B2:K2"/>
    <mergeCell ref="B4:B6"/>
    <mergeCell ref="C4:E5"/>
    <mergeCell ref="F4:H5"/>
    <mergeCell ref="I4:K5"/>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glio21"/>
  <dimension ref="B2:R15"/>
  <sheetViews>
    <sheetView topLeftCell="A4" workbookViewId="0">
      <selection activeCell="A20" sqref="A20:XFD148"/>
    </sheetView>
  </sheetViews>
  <sheetFormatPr defaultRowHeight="15" x14ac:dyDescent="0.25"/>
  <sheetData>
    <row r="2" spans="2:18" x14ac:dyDescent="0.25">
      <c r="B2" s="8" t="s">
        <v>298</v>
      </c>
      <c r="C2" s="109"/>
      <c r="D2" s="109"/>
      <c r="E2" s="109"/>
      <c r="F2" s="121"/>
      <c r="G2" s="109"/>
      <c r="H2" s="109"/>
      <c r="I2" s="109"/>
      <c r="J2" s="121"/>
      <c r="K2" s="109"/>
      <c r="L2" s="109"/>
      <c r="M2" s="109"/>
      <c r="N2" s="121"/>
      <c r="O2" s="109"/>
      <c r="P2" s="109"/>
      <c r="Q2" s="109"/>
      <c r="R2" s="121"/>
    </row>
    <row r="3" spans="2:18" x14ac:dyDescent="0.25">
      <c r="B3" s="44" t="s">
        <v>268</v>
      </c>
      <c r="C3" s="44"/>
      <c r="D3" s="44"/>
      <c r="E3" s="44"/>
      <c r="F3" s="44"/>
      <c r="G3" s="44"/>
      <c r="H3" s="44"/>
      <c r="I3" s="109"/>
      <c r="J3" s="121"/>
      <c r="K3" s="109"/>
      <c r="L3" s="109"/>
      <c r="M3" s="109"/>
      <c r="N3" s="121"/>
      <c r="O3" s="109"/>
      <c r="P3" s="109"/>
      <c r="Q3" s="109"/>
      <c r="R3" s="121"/>
    </row>
    <row r="4" spans="2:18" x14ac:dyDescent="0.25">
      <c r="B4" s="301" t="s">
        <v>95</v>
      </c>
      <c r="C4" s="318" t="s">
        <v>72</v>
      </c>
      <c r="D4" s="318"/>
      <c r="E4" s="318"/>
      <c r="F4" s="318"/>
      <c r="G4" s="318"/>
      <c r="H4" s="318"/>
      <c r="I4" s="318"/>
      <c r="J4" s="318"/>
      <c r="K4" s="318"/>
      <c r="L4" s="318"/>
      <c r="M4" s="318"/>
      <c r="N4" s="318"/>
      <c r="O4" s="318"/>
      <c r="P4" s="318"/>
      <c r="Q4" s="318"/>
      <c r="R4" s="318"/>
    </row>
    <row r="5" spans="2:18" x14ac:dyDescent="0.25">
      <c r="B5" s="317"/>
      <c r="C5" s="319" t="s">
        <v>96</v>
      </c>
      <c r="D5" s="319"/>
      <c r="E5" s="319"/>
      <c r="F5" s="319"/>
      <c r="G5" s="318" t="s">
        <v>97</v>
      </c>
      <c r="H5" s="318"/>
      <c r="I5" s="318"/>
      <c r="J5" s="318"/>
      <c r="K5" s="319" t="s">
        <v>98</v>
      </c>
      <c r="L5" s="319"/>
      <c r="M5" s="319"/>
      <c r="N5" s="319"/>
      <c r="O5" s="318" t="s">
        <v>9</v>
      </c>
      <c r="P5" s="318"/>
      <c r="Q5" s="318"/>
      <c r="R5" s="318"/>
    </row>
    <row r="6" spans="2:18" ht="27" x14ac:dyDescent="0.25">
      <c r="B6" s="302"/>
      <c r="C6" s="16" t="s">
        <v>1</v>
      </c>
      <c r="D6" s="16" t="s">
        <v>2</v>
      </c>
      <c r="E6" s="16" t="s">
        <v>3</v>
      </c>
      <c r="F6" s="122" t="s">
        <v>15</v>
      </c>
      <c r="G6" s="16" t="s">
        <v>1</v>
      </c>
      <c r="H6" s="16" t="s">
        <v>2</v>
      </c>
      <c r="I6" s="16" t="s">
        <v>3</v>
      </c>
      <c r="J6" s="122" t="s">
        <v>15</v>
      </c>
      <c r="K6" s="16" t="s">
        <v>1</v>
      </c>
      <c r="L6" s="16" t="s">
        <v>2</v>
      </c>
      <c r="M6" s="16" t="s">
        <v>3</v>
      </c>
      <c r="N6" s="122" t="s">
        <v>15</v>
      </c>
      <c r="O6" s="16" t="s">
        <v>1</v>
      </c>
      <c r="P6" s="16" t="s">
        <v>2</v>
      </c>
      <c r="Q6" s="16" t="s">
        <v>3</v>
      </c>
      <c r="R6" s="122" t="s">
        <v>15</v>
      </c>
    </row>
    <row r="7" spans="2:18" x14ac:dyDescent="0.25">
      <c r="B7" s="197" t="s">
        <v>197</v>
      </c>
      <c r="C7" s="16">
        <v>23</v>
      </c>
      <c r="D7" s="16">
        <v>0</v>
      </c>
      <c r="E7" s="16">
        <v>36</v>
      </c>
      <c r="F7" s="122">
        <v>0</v>
      </c>
      <c r="G7" s="16">
        <v>22</v>
      </c>
      <c r="H7" s="16">
        <v>0</v>
      </c>
      <c r="I7" s="16">
        <v>42</v>
      </c>
      <c r="J7" s="122">
        <v>0</v>
      </c>
      <c r="K7" s="16">
        <v>64</v>
      </c>
      <c r="L7" s="16">
        <v>1</v>
      </c>
      <c r="M7" s="16">
        <v>123</v>
      </c>
      <c r="N7" s="122">
        <v>1.56</v>
      </c>
      <c r="O7" s="16">
        <v>109</v>
      </c>
      <c r="P7" s="16">
        <v>1</v>
      </c>
      <c r="Q7" s="16">
        <v>201</v>
      </c>
      <c r="R7" s="122">
        <v>0.92</v>
      </c>
    </row>
    <row r="8" spans="2:18" x14ac:dyDescent="0.25">
      <c r="B8" s="197" t="s">
        <v>198</v>
      </c>
      <c r="C8" s="16">
        <v>55</v>
      </c>
      <c r="D8" s="16">
        <v>0</v>
      </c>
      <c r="E8" s="16">
        <v>93</v>
      </c>
      <c r="F8" s="122">
        <v>0</v>
      </c>
      <c r="G8" s="16">
        <v>61</v>
      </c>
      <c r="H8" s="16">
        <v>2</v>
      </c>
      <c r="I8" s="16">
        <v>102</v>
      </c>
      <c r="J8" s="122">
        <v>3.28</v>
      </c>
      <c r="K8" s="16">
        <v>200</v>
      </c>
      <c r="L8" s="16">
        <v>2</v>
      </c>
      <c r="M8" s="16">
        <v>356</v>
      </c>
      <c r="N8" s="122">
        <v>1</v>
      </c>
      <c r="O8" s="16">
        <v>316</v>
      </c>
      <c r="P8" s="16">
        <v>4</v>
      </c>
      <c r="Q8" s="16">
        <v>551</v>
      </c>
      <c r="R8" s="122">
        <v>1.27</v>
      </c>
    </row>
    <row r="9" spans="2:18" x14ac:dyDescent="0.25">
      <c r="B9" s="197" t="s">
        <v>199</v>
      </c>
      <c r="C9" s="16">
        <v>21</v>
      </c>
      <c r="D9" s="16">
        <v>0</v>
      </c>
      <c r="E9" s="16">
        <v>37</v>
      </c>
      <c r="F9" s="122">
        <v>0</v>
      </c>
      <c r="G9" s="16">
        <v>31</v>
      </c>
      <c r="H9" s="16">
        <v>1</v>
      </c>
      <c r="I9" s="16">
        <v>58</v>
      </c>
      <c r="J9" s="122">
        <v>3.23</v>
      </c>
      <c r="K9" s="16">
        <v>80</v>
      </c>
      <c r="L9" s="16">
        <v>0</v>
      </c>
      <c r="M9" s="16">
        <v>148</v>
      </c>
      <c r="N9" s="122">
        <v>0</v>
      </c>
      <c r="O9" s="16">
        <v>132</v>
      </c>
      <c r="P9" s="16">
        <v>1</v>
      </c>
      <c r="Q9" s="16">
        <v>243</v>
      </c>
      <c r="R9" s="122">
        <v>0.76</v>
      </c>
    </row>
    <row r="10" spans="2:18" x14ac:dyDescent="0.25">
      <c r="B10" s="197" t="s">
        <v>200</v>
      </c>
      <c r="C10" s="16">
        <v>9</v>
      </c>
      <c r="D10" s="16">
        <v>0</v>
      </c>
      <c r="E10" s="16">
        <v>19</v>
      </c>
      <c r="F10" s="122">
        <v>0</v>
      </c>
      <c r="G10" s="16">
        <v>9</v>
      </c>
      <c r="H10" s="16">
        <v>0</v>
      </c>
      <c r="I10" s="16">
        <v>19</v>
      </c>
      <c r="J10" s="122">
        <v>0</v>
      </c>
      <c r="K10" s="16">
        <v>33</v>
      </c>
      <c r="L10" s="16">
        <v>1</v>
      </c>
      <c r="M10" s="16">
        <v>45</v>
      </c>
      <c r="N10" s="122">
        <v>3.03</v>
      </c>
      <c r="O10" s="16">
        <v>51</v>
      </c>
      <c r="P10" s="16">
        <v>1</v>
      </c>
      <c r="Q10" s="16">
        <v>83</v>
      </c>
      <c r="R10" s="122">
        <v>1.96</v>
      </c>
    </row>
    <row r="11" spans="2:18" x14ac:dyDescent="0.25">
      <c r="B11" s="197" t="s">
        <v>201</v>
      </c>
      <c r="C11" s="16">
        <v>25</v>
      </c>
      <c r="D11" s="16">
        <v>1</v>
      </c>
      <c r="E11" s="16">
        <v>37</v>
      </c>
      <c r="F11" s="122">
        <v>4</v>
      </c>
      <c r="G11" s="16">
        <v>28</v>
      </c>
      <c r="H11" s="16">
        <v>2</v>
      </c>
      <c r="I11" s="16">
        <v>47</v>
      </c>
      <c r="J11" s="122">
        <v>7.14</v>
      </c>
      <c r="K11" s="16">
        <v>79</v>
      </c>
      <c r="L11" s="16">
        <v>0</v>
      </c>
      <c r="M11" s="16">
        <v>124</v>
      </c>
      <c r="N11" s="122">
        <v>0</v>
      </c>
      <c r="O11" s="16">
        <v>132</v>
      </c>
      <c r="P11" s="16">
        <v>3</v>
      </c>
      <c r="Q11" s="16">
        <v>208</v>
      </c>
      <c r="R11" s="122">
        <v>2.27</v>
      </c>
    </row>
    <row r="12" spans="2:18" x14ac:dyDescent="0.25">
      <c r="B12" s="197" t="s">
        <v>202</v>
      </c>
      <c r="C12" s="16">
        <v>12</v>
      </c>
      <c r="D12" s="16">
        <v>0</v>
      </c>
      <c r="E12" s="16">
        <v>18</v>
      </c>
      <c r="F12" s="122">
        <v>0</v>
      </c>
      <c r="G12" s="16">
        <v>18</v>
      </c>
      <c r="H12" s="16">
        <v>0</v>
      </c>
      <c r="I12" s="16">
        <v>37</v>
      </c>
      <c r="J12" s="122">
        <v>0</v>
      </c>
      <c r="K12" s="16">
        <v>68</v>
      </c>
      <c r="L12" s="16">
        <v>1</v>
      </c>
      <c r="M12" s="16">
        <v>115</v>
      </c>
      <c r="N12" s="122">
        <v>1.47</v>
      </c>
      <c r="O12" s="16">
        <v>98</v>
      </c>
      <c r="P12" s="16">
        <v>1</v>
      </c>
      <c r="Q12" s="16">
        <v>170</v>
      </c>
      <c r="R12" s="122">
        <v>1.02</v>
      </c>
    </row>
    <row r="13" spans="2:18" x14ac:dyDescent="0.25">
      <c r="B13" s="123" t="s">
        <v>9</v>
      </c>
      <c r="C13" s="124">
        <v>145</v>
      </c>
      <c r="D13" s="125">
        <v>1</v>
      </c>
      <c r="E13" s="124">
        <v>240</v>
      </c>
      <c r="F13" s="39">
        <v>0.69</v>
      </c>
      <c r="G13" s="124">
        <v>169</v>
      </c>
      <c r="H13" s="126">
        <v>5</v>
      </c>
      <c r="I13" s="124">
        <v>305</v>
      </c>
      <c r="J13" s="39">
        <v>2.96</v>
      </c>
      <c r="K13" s="124">
        <v>524</v>
      </c>
      <c r="L13" s="124">
        <v>5</v>
      </c>
      <c r="M13" s="127">
        <v>911</v>
      </c>
      <c r="N13" s="128">
        <v>0.95</v>
      </c>
      <c r="O13" s="127">
        <v>838</v>
      </c>
      <c r="P13" s="124">
        <v>11</v>
      </c>
      <c r="Q13" s="127">
        <v>1456</v>
      </c>
      <c r="R13" s="128">
        <v>1.31</v>
      </c>
    </row>
    <row r="14" spans="2:18" x14ac:dyDescent="0.25">
      <c r="B14" s="129" t="s">
        <v>99</v>
      </c>
      <c r="C14" s="24"/>
      <c r="D14" s="24"/>
      <c r="E14" s="24"/>
      <c r="F14" s="130"/>
      <c r="G14" s="24"/>
      <c r="H14" s="24"/>
      <c r="I14" s="109"/>
      <c r="J14" s="121"/>
      <c r="K14" s="109"/>
      <c r="L14" s="109"/>
      <c r="M14" s="109"/>
      <c r="N14" s="121"/>
      <c r="O14" s="109"/>
      <c r="P14" s="109"/>
      <c r="Q14" s="109"/>
      <c r="R14" s="121"/>
    </row>
    <row r="15" spans="2:18" x14ac:dyDescent="0.25">
      <c r="B15" s="129" t="s">
        <v>100</v>
      </c>
      <c r="C15" s="24"/>
      <c r="D15" s="24"/>
      <c r="E15" s="24"/>
      <c r="F15" s="130"/>
      <c r="G15" s="24"/>
      <c r="H15" s="24"/>
      <c r="I15" s="109"/>
      <c r="J15" s="121"/>
      <c r="K15" s="109"/>
      <c r="L15" s="109"/>
      <c r="M15" s="109"/>
      <c r="N15" s="121"/>
      <c r="O15" s="109"/>
      <c r="P15" s="109"/>
      <c r="Q15" s="109"/>
      <c r="R15" s="121"/>
    </row>
  </sheetData>
  <mergeCells count="6">
    <mergeCell ref="B4:B6"/>
    <mergeCell ref="C4:R4"/>
    <mergeCell ref="C5:F5"/>
    <mergeCell ref="G5:J5"/>
    <mergeCell ref="K5:N5"/>
    <mergeCell ref="O5:R5"/>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glio22"/>
  <dimension ref="B2:R15"/>
  <sheetViews>
    <sheetView topLeftCell="A4" workbookViewId="0">
      <selection activeCell="A20" sqref="A20:XFD148"/>
    </sheetView>
  </sheetViews>
  <sheetFormatPr defaultRowHeight="15" x14ac:dyDescent="0.25"/>
  <sheetData>
    <row r="2" spans="2:18" x14ac:dyDescent="0.25">
      <c r="B2" s="8" t="s">
        <v>299</v>
      </c>
      <c r="C2" s="109"/>
      <c r="D2" s="109"/>
      <c r="E2" s="109"/>
      <c r="F2" s="121"/>
      <c r="G2" s="109"/>
      <c r="H2" s="109"/>
      <c r="I2" s="109"/>
      <c r="J2" s="121"/>
      <c r="K2" s="109"/>
      <c r="L2" s="109"/>
      <c r="M2" s="109"/>
      <c r="N2" s="121"/>
      <c r="O2" s="109"/>
      <c r="P2" s="109"/>
      <c r="Q2" s="109"/>
      <c r="R2" s="121"/>
    </row>
    <row r="3" spans="2:18" x14ac:dyDescent="0.25">
      <c r="B3" s="44" t="s">
        <v>268</v>
      </c>
      <c r="C3" s="44"/>
      <c r="D3" s="44"/>
      <c r="E3" s="44"/>
      <c r="F3" s="44"/>
      <c r="G3" s="44"/>
      <c r="H3" s="44"/>
      <c r="I3" s="109"/>
      <c r="J3" s="121"/>
      <c r="K3" s="109"/>
      <c r="L3" s="109"/>
      <c r="M3" s="109"/>
      <c r="N3" s="121"/>
      <c r="O3" s="109"/>
      <c r="P3" s="109"/>
      <c r="Q3" s="109"/>
      <c r="R3" s="121"/>
    </row>
    <row r="4" spans="2:18" x14ac:dyDescent="0.25">
      <c r="B4" s="301" t="s">
        <v>95</v>
      </c>
      <c r="C4" s="318" t="s">
        <v>72</v>
      </c>
      <c r="D4" s="318"/>
      <c r="E4" s="318"/>
      <c r="F4" s="318"/>
      <c r="G4" s="318"/>
      <c r="H4" s="318"/>
      <c r="I4" s="318"/>
      <c r="J4" s="318"/>
      <c r="K4" s="318"/>
      <c r="L4" s="318"/>
      <c r="M4" s="318"/>
      <c r="N4" s="318"/>
      <c r="O4" s="318"/>
      <c r="P4" s="318"/>
      <c r="Q4" s="318"/>
      <c r="R4" s="318"/>
    </row>
    <row r="5" spans="2:18" x14ac:dyDescent="0.25">
      <c r="B5" s="317"/>
      <c r="C5" s="319" t="s">
        <v>96</v>
      </c>
      <c r="D5" s="319"/>
      <c r="E5" s="319"/>
      <c r="F5" s="319"/>
      <c r="G5" s="318" t="s">
        <v>97</v>
      </c>
      <c r="H5" s="318"/>
      <c r="I5" s="318"/>
      <c r="J5" s="318"/>
      <c r="K5" s="319" t="s">
        <v>98</v>
      </c>
      <c r="L5" s="319"/>
      <c r="M5" s="319"/>
      <c r="N5" s="319"/>
      <c r="O5" s="318" t="s">
        <v>9</v>
      </c>
      <c r="P5" s="318"/>
      <c r="Q5" s="318"/>
      <c r="R5" s="318"/>
    </row>
    <row r="6" spans="2:18" ht="27" x14ac:dyDescent="0.25">
      <c r="B6" s="302"/>
      <c r="C6" s="16" t="s">
        <v>1</v>
      </c>
      <c r="D6" s="16" t="s">
        <v>2</v>
      </c>
      <c r="E6" s="16" t="s">
        <v>3</v>
      </c>
      <c r="F6" s="122" t="s">
        <v>15</v>
      </c>
      <c r="G6" s="16" t="s">
        <v>1</v>
      </c>
      <c r="H6" s="16" t="s">
        <v>2</v>
      </c>
      <c r="I6" s="16" t="s">
        <v>3</v>
      </c>
      <c r="J6" s="122" t="s">
        <v>15</v>
      </c>
      <c r="K6" s="16" t="s">
        <v>1</v>
      </c>
      <c r="L6" s="16" t="s">
        <v>2</v>
      </c>
      <c r="M6" s="16" t="s">
        <v>3</v>
      </c>
      <c r="N6" s="122" t="s">
        <v>15</v>
      </c>
      <c r="O6" s="16" t="s">
        <v>1</v>
      </c>
      <c r="P6" s="16" t="s">
        <v>2</v>
      </c>
      <c r="Q6" s="16" t="s">
        <v>3</v>
      </c>
      <c r="R6" s="122" t="s">
        <v>15</v>
      </c>
    </row>
    <row r="7" spans="2:18" x14ac:dyDescent="0.25">
      <c r="B7" s="197" t="s">
        <v>197</v>
      </c>
      <c r="C7" s="16">
        <v>10</v>
      </c>
      <c r="D7" s="16">
        <v>1</v>
      </c>
      <c r="E7" s="16">
        <v>14</v>
      </c>
      <c r="F7" s="122">
        <v>10</v>
      </c>
      <c r="G7" s="16">
        <v>15</v>
      </c>
      <c r="H7" s="16">
        <v>1</v>
      </c>
      <c r="I7" s="16">
        <v>28</v>
      </c>
      <c r="J7" s="122">
        <v>6.67</v>
      </c>
      <c r="K7" s="16">
        <v>47</v>
      </c>
      <c r="L7" s="16">
        <v>5</v>
      </c>
      <c r="M7" s="16">
        <v>78</v>
      </c>
      <c r="N7" s="122">
        <v>10.64</v>
      </c>
      <c r="O7" s="16">
        <v>72</v>
      </c>
      <c r="P7" s="16">
        <v>7</v>
      </c>
      <c r="Q7" s="16">
        <v>120</v>
      </c>
      <c r="R7" s="122">
        <v>9.7200000000000006</v>
      </c>
    </row>
    <row r="8" spans="2:18" x14ac:dyDescent="0.25">
      <c r="B8" s="197" t="s">
        <v>198</v>
      </c>
      <c r="C8" s="16">
        <v>18</v>
      </c>
      <c r="D8" s="16">
        <v>0</v>
      </c>
      <c r="E8" s="16">
        <v>35</v>
      </c>
      <c r="F8" s="122">
        <v>0</v>
      </c>
      <c r="G8" s="16">
        <v>24</v>
      </c>
      <c r="H8" s="16">
        <v>2</v>
      </c>
      <c r="I8" s="16">
        <v>51</v>
      </c>
      <c r="J8" s="122">
        <v>8.33</v>
      </c>
      <c r="K8" s="16">
        <v>75</v>
      </c>
      <c r="L8" s="16">
        <v>4</v>
      </c>
      <c r="M8" s="16">
        <v>125</v>
      </c>
      <c r="N8" s="122">
        <v>5.33</v>
      </c>
      <c r="O8" s="16">
        <v>117</v>
      </c>
      <c r="P8" s="16">
        <v>6</v>
      </c>
      <c r="Q8" s="16">
        <v>211</v>
      </c>
      <c r="R8" s="122">
        <v>5.13</v>
      </c>
    </row>
    <row r="9" spans="2:18" x14ac:dyDescent="0.25">
      <c r="B9" s="197" t="s">
        <v>199</v>
      </c>
      <c r="C9" s="16">
        <v>8</v>
      </c>
      <c r="D9" s="16">
        <v>0</v>
      </c>
      <c r="E9" s="16">
        <v>16</v>
      </c>
      <c r="F9" s="122">
        <v>0</v>
      </c>
      <c r="G9" s="16">
        <v>7</v>
      </c>
      <c r="H9" s="16">
        <v>2</v>
      </c>
      <c r="I9" s="16">
        <v>16</v>
      </c>
      <c r="J9" s="122">
        <v>28.57</v>
      </c>
      <c r="K9" s="16">
        <v>37</v>
      </c>
      <c r="L9" s="16">
        <v>1</v>
      </c>
      <c r="M9" s="16">
        <v>60</v>
      </c>
      <c r="N9" s="122">
        <v>2.7</v>
      </c>
      <c r="O9" s="16">
        <v>52</v>
      </c>
      <c r="P9" s="16">
        <v>3</v>
      </c>
      <c r="Q9" s="16">
        <v>92</v>
      </c>
      <c r="R9" s="122">
        <v>5.77</v>
      </c>
    </row>
    <row r="10" spans="2:18" x14ac:dyDescent="0.25">
      <c r="B10" s="197" t="s">
        <v>200</v>
      </c>
      <c r="C10" s="16">
        <v>9</v>
      </c>
      <c r="D10" s="16">
        <v>0</v>
      </c>
      <c r="E10" s="16">
        <v>19</v>
      </c>
      <c r="F10" s="122">
        <v>0</v>
      </c>
      <c r="G10" s="16">
        <v>16</v>
      </c>
      <c r="H10" s="16">
        <v>3</v>
      </c>
      <c r="I10" s="16">
        <v>27</v>
      </c>
      <c r="J10" s="122">
        <v>18.75</v>
      </c>
      <c r="K10" s="16">
        <v>19</v>
      </c>
      <c r="L10" s="16">
        <v>1</v>
      </c>
      <c r="M10" s="16">
        <v>29</v>
      </c>
      <c r="N10" s="122">
        <v>5.26</v>
      </c>
      <c r="O10" s="16">
        <v>44</v>
      </c>
      <c r="P10" s="16">
        <v>4</v>
      </c>
      <c r="Q10" s="16">
        <v>75</v>
      </c>
      <c r="R10" s="122">
        <v>9.09</v>
      </c>
    </row>
    <row r="11" spans="2:18" x14ac:dyDescent="0.25">
      <c r="B11" s="197" t="s">
        <v>201</v>
      </c>
      <c r="C11" s="16">
        <v>21</v>
      </c>
      <c r="D11" s="16">
        <v>3</v>
      </c>
      <c r="E11" s="16">
        <v>32</v>
      </c>
      <c r="F11" s="122">
        <v>14.29</v>
      </c>
      <c r="G11" s="16">
        <v>17</v>
      </c>
      <c r="H11" s="16">
        <v>1</v>
      </c>
      <c r="I11" s="16">
        <v>35</v>
      </c>
      <c r="J11" s="122">
        <v>5.88</v>
      </c>
      <c r="K11" s="16">
        <v>67</v>
      </c>
      <c r="L11" s="16">
        <v>7</v>
      </c>
      <c r="M11" s="16">
        <v>110</v>
      </c>
      <c r="N11" s="122">
        <v>10.45</v>
      </c>
      <c r="O11" s="16">
        <v>105</v>
      </c>
      <c r="P11" s="16">
        <v>11</v>
      </c>
      <c r="Q11" s="16">
        <v>177</v>
      </c>
      <c r="R11" s="122">
        <v>10.48</v>
      </c>
    </row>
    <row r="12" spans="2:18" x14ac:dyDescent="0.25">
      <c r="B12" s="197" t="s">
        <v>202</v>
      </c>
      <c r="C12" s="16">
        <v>7</v>
      </c>
      <c r="D12" s="16">
        <v>0</v>
      </c>
      <c r="E12" s="16">
        <v>10</v>
      </c>
      <c r="F12" s="122">
        <v>0</v>
      </c>
      <c r="G12" s="16">
        <v>7</v>
      </c>
      <c r="H12" s="16">
        <v>0</v>
      </c>
      <c r="I12" s="16">
        <v>9</v>
      </c>
      <c r="J12" s="122">
        <v>0</v>
      </c>
      <c r="K12" s="16">
        <v>16</v>
      </c>
      <c r="L12" s="16">
        <v>1</v>
      </c>
      <c r="M12" s="16">
        <v>36</v>
      </c>
      <c r="N12" s="122">
        <v>6.25</v>
      </c>
      <c r="O12" s="16">
        <v>30</v>
      </c>
      <c r="P12" s="16">
        <v>1</v>
      </c>
      <c r="Q12" s="16">
        <v>55</v>
      </c>
      <c r="R12" s="122">
        <v>3.33</v>
      </c>
    </row>
    <row r="13" spans="2:18" x14ac:dyDescent="0.25">
      <c r="B13" s="123" t="s">
        <v>9</v>
      </c>
      <c r="C13" s="124">
        <v>73</v>
      </c>
      <c r="D13" s="125">
        <v>4</v>
      </c>
      <c r="E13" s="124">
        <v>126</v>
      </c>
      <c r="F13" s="39">
        <v>5.48</v>
      </c>
      <c r="G13" s="124">
        <v>86</v>
      </c>
      <c r="H13" s="126">
        <v>9</v>
      </c>
      <c r="I13" s="124">
        <v>166</v>
      </c>
      <c r="J13" s="39">
        <v>10.47</v>
      </c>
      <c r="K13" s="124">
        <v>261</v>
      </c>
      <c r="L13" s="124">
        <v>19</v>
      </c>
      <c r="M13" s="127">
        <v>438</v>
      </c>
      <c r="N13" s="128">
        <v>7.28</v>
      </c>
      <c r="O13" s="127">
        <v>420</v>
      </c>
      <c r="P13" s="124">
        <v>32</v>
      </c>
      <c r="Q13" s="127">
        <v>730</v>
      </c>
      <c r="R13" s="128">
        <v>7.62</v>
      </c>
    </row>
    <row r="14" spans="2:18" x14ac:dyDescent="0.25">
      <c r="B14" s="129" t="s">
        <v>99</v>
      </c>
      <c r="C14" s="24"/>
      <c r="D14" s="24"/>
      <c r="E14" s="24"/>
      <c r="F14" s="130"/>
      <c r="G14" s="24"/>
      <c r="H14" s="24"/>
      <c r="I14" s="109"/>
      <c r="J14" s="121"/>
      <c r="K14" s="109"/>
      <c r="L14" s="109"/>
      <c r="M14" s="109"/>
      <c r="N14" s="121"/>
      <c r="O14" s="109"/>
      <c r="P14" s="109"/>
      <c r="Q14" s="109"/>
      <c r="R14" s="121"/>
    </row>
    <row r="15" spans="2:18" x14ac:dyDescent="0.25">
      <c r="B15" s="129" t="s">
        <v>100</v>
      </c>
      <c r="C15" s="24"/>
      <c r="D15" s="24"/>
      <c r="E15" s="24"/>
      <c r="F15" s="130"/>
      <c r="G15" s="24"/>
      <c r="H15" s="24"/>
      <c r="I15" s="109"/>
      <c r="J15" s="121"/>
      <c r="K15" s="109"/>
      <c r="L15" s="109"/>
      <c r="M15" s="109"/>
      <c r="N15" s="121"/>
      <c r="O15" s="109"/>
      <c r="P15" s="109"/>
      <c r="Q15" s="109"/>
      <c r="R15" s="121"/>
    </row>
  </sheetData>
  <mergeCells count="6">
    <mergeCell ref="B4:B6"/>
    <mergeCell ref="C4:R4"/>
    <mergeCell ref="C5:F5"/>
    <mergeCell ref="G5:J5"/>
    <mergeCell ref="K5:N5"/>
    <mergeCell ref="O5:R5"/>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glio23"/>
  <dimension ref="A2:O27"/>
  <sheetViews>
    <sheetView workbookViewId="0">
      <selection activeCell="O10" sqref="O10"/>
    </sheetView>
  </sheetViews>
  <sheetFormatPr defaultRowHeight="15" x14ac:dyDescent="0.25"/>
  <cols>
    <col min="2" max="2" width="14.7109375" customWidth="1"/>
    <col min="3" max="13" width="7" customWidth="1"/>
  </cols>
  <sheetData>
    <row r="2" spans="2:15" x14ac:dyDescent="0.25">
      <c r="B2" s="91" t="s">
        <v>300</v>
      </c>
    </row>
    <row r="3" spans="2:15" x14ac:dyDescent="0.25">
      <c r="B3" s="31" t="s">
        <v>270</v>
      </c>
    </row>
    <row r="4" spans="2:15" x14ac:dyDescent="0.25">
      <c r="B4" s="320" t="s">
        <v>101</v>
      </c>
      <c r="C4" s="321">
        <v>2021</v>
      </c>
      <c r="D4" s="321"/>
      <c r="E4" s="321"/>
      <c r="F4" s="321"/>
      <c r="G4" s="321"/>
      <c r="H4" s="321"/>
      <c r="I4" s="321"/>
      <c r="J4" s="321"/>
      <c r="K4" s="322" t="s">
        <v>102</v>
      </c>
      <c r="L4" s="322"/>
      <c r="M4" s="322"/>
    </row>
    <row r="5" spans="2:15" x14ac:dyDescent="0.25">
      <c r="B5" s="320"/>
      <c r="C5" s="321"/>
      <c r="D5" s="321"/>
      <c r="E5" s="321"/>
      <c r="F5" s="321"/>
      <c r="G5" s="321"/>
      <c r="H5" s="321"/>
      <c r="I5" s="321"/>
      <c r="J5" s="321"/>
      <c r="K5" s="323" t="s">
        <v>269</v>
      </c>
      <c r="L5" s="323"/>
      <c r="M5" s="323"/>
    </row>
    <row r="6" spans="2:15" ht="27" x14ac:dyDescent="0.25">
      <c r="B6" s="320"/>
      <c r="C6" s="131" t="s">
        <v>103</v>
      </c>
      <c r="D6" s="132" t="s">
        <v>104</v>
      </c>
      <c r="E6" s="131" t="s">
        <v>1</v>
      </c>
      <c r="F6" s="132" t="s">
        <v>104</v>
      </c>
      <c r="G6" s="131" t="s">
        <v>2</v>
      </c>
      <c r="H6" s="132" t="s">
        <v>104</v>
      </c>
      <c r="I6" s="131" t="s">
        <v>3</v>
      </c>
      <c r="J6" s="132" t="s">
        <v>104</v>
      </c>
      <c r="K6" s="133" t="s">
        <v>1</v>
      </c>
      <c r="L6" s="133" t="s">
        <v>2</v>
      </c>
      <c r="M6" s="133" t="s">
        <v>3</v>
      </c>
    </row>
    <row r="7" spans="2:15" x14ac:dyDescent="0.25">
      <c r="B7" s="134" t="s">
        <v>105</v>
      </c>
      <c r="C7" s="206">
        <v>6</v>
      </c>
      <c r="D7" s="20">
        <v>2.33</v>
      </c>
      <c r="E7" s="135">
        <v>3470</v>
      </c>
      <c r="F7" s="21">
        <v>38.19</v>
      </c>
      <c r="G7" s="136">
        <v>42</v>
      </c>
      <c r="H7" s="20">
        <v>20.69</v>
      </c>
      <c r="I7" s="135">
        <v>5138</v>
      </c>
      <c r="J7" s="21">
        <v>36.65</v>
      </c>
      <c r="K7" s="209">
        <v>766</v>
      </c>
      <c r="L7" s="209">
        <v>4</v>
      </c>
      <c r="M7" s="209">
        <v>1084</v>
      </c>
    </row>
    <row r="8" spans="2:15" x14ac:dyDescent="0.25">
      <c r="B8" s="134" t="s">
        <v>106</v>
      </c>
      <c r="C8" s="206">
        <v>6</v>
      </c>
      <c r="D8" s="20">
        <v>2.33</v>
      </c>
      <c r="E8" s="135">
        <v>484</v>
      </c>
      <c r="F8" s="21">
        <v>5.33</v>
      </c>
      <c r="G8" s="136">
        <v>9</v>
      </c>
      <c r="H8" s="20">
        <v>4.43</v>
      </c>
      <c r="I8" s="135">
        <v>734</v>
      </c>
      <c r="J8" s="21">
        <v>5.24</v>
      </c>
      <c r="K8" s="209">
        <v>145</v>
      </c>
      <c r="L8" s="209">
        <v>5</v>
      </c>
      <c r="M8" s="209">
        <v>180</v>
      </c>
    </row>
    <row r="9" spans="2:15" x14ac:dyDescent="0.25">
      <c r="B9" s="134" t="s">
        <v>107</v>
      </c>
      <c r="C9" s="206">
        <v>97</v>
      </c>
      <c r="D9" s="20">
        <v>37.74</v>
      </c>
      <c r="E9" s="135">
        <v>2415</v>
      </c>
      <c r="F9" s="21">
        <v>26.58</v>
      </c>
      <c r="G9" s="136">
        <v>66</v>
      </c>
      <c r="H9" s="20">
        <v>32.51</v>
      </c>
      <c r="I9" s="135">
        <v>3839</v>
      </c>
      <c r="J9" s="21">
        <v>27.38</v>
      </c>
      <c r="K9" s="209">
        <v>375</v>
      </c>
      <c r="L9" s="209">
        <v>11</v>
      </c>
      <c r="M9" s="209">
        <v>576</v>
      </c>
    </row>
    <row r="10" spans="2:15" x14ac:dyDescent="0.25">
      <c r="B10" s="137" t="s">
        <v>108</v>
      </c>
      <c r="C10" s="207">
        <v>109</v>
      </c>
      <c r="D10" s="139">
        <v>42.41</v>
      </c>
      <c r="E10" s="140">
        <v>6369</v>
      </c>
      <c r="F10" s="141">
        <v>70.099999999999994</v>
      </c>
      <c r="G10" s="142">
        <v>117</v>
      </c>
      <c r="H10" s="139">
        <v>57.64</v>
      </c>
      <c r="I10" s="140">
        <v>9711</v>
      </c>
      <c r="J10" s="141">
        <v>69.260000000000005</v>
      </c>
      <c r="K10" s="210">
        <v>1286</v>
      </c>
      <c r="L10" s="210">
        <v>20</v>
      </c>
      <c r="M10" s="210">
        <v>1840</v>
      </c>
      <c r="O10">
        <f>(G10/(G10-L10))*100-100</f>
        <v>20.618556701030926</v>
      </c>
    </row>
    <row r="11" spans="2:15" x14ac:dyDescent="0.25">
      <c r="B11" s="134" t="s">
        <v>109</v>
      </c>
      <c r="C11" s="206">
        <v>90</v>
      </c>
      <c r="D11" s="20">
        <v>35.020000000000003</v>
      </c>
      <c r="E11" s="143">
        <v>1948</v>
      </c>
      <c r="F11" s="21">
        <v>21.44</v>
      </c>
      <c r="G11" s="136">
        <v>51</v>
      </c>
      <c r="H11" s="20">
        <v>25.12</v>
      </c>
      <c r="I11" s="135">
        <v>3070</v>
      </c>
      <c r="J11" s="21">
        <v>21.9</v>
      </c>
      <c r="K11" s="209">
        <v>352</v>
      </c>
      <c r="L11" s="209">
        <v>-1</v>
      </c>
      <c r="M11" s="209">
        <v>504</v>
      </c>
      <c r="O11">
        <f t="shared" ref="O11:O15" si="0">(G11/(G11-L11))*100-100</f>
        <v>-1.923076923076934</v>
      </c>
    </row>
    <row r="12" spans="2:15" x14ac:dyDescent="0.25">
      <c r="B12" s="134" t="s">
        <v>110</v>
      </c>
      <c r="C12" s="206">
        <v>52</v>
      </c>
      <c r="D12" s="20">
        <v>20.23</v>
      </c>
      <c r="E12" s="143">
        <v>727</v>
      </c>
      <c r="F12" s="21">
        <v>8</v>
      </c>
      <c r="G12" s="136">
        <v>31</v>
      </c>
      <c r="H12" s="20">
        <v>15.27</v>
      </c>
      <c r="I12" s="143">
        <v>1185</v>
      </c>
      <c r="J12" s="21">
        <v>8.4499999999999993</v>
      </c>
      <c r="K12" s="209">
        <v>169</v>
      </c>
      <c r="L12" s="209">
        <v>21</v>
      </c>
      <c r="M12" s="209">
        <v>259</v>
      </c>
      <c r="O12">
        <f t="shared" si="0"/>
        <v>210</v>
      </c>
    </row>
    <row r="13" spans="2:15" x14ac:dyDescent="0.25">
      <c r="B13" s="134" t="s">
        <v>206</v>
      </c>
      <c r="C13" s="206">
        <v>6</v>
      </c>
      <c r="D13" s="20">
        <v>2.33</v>
      </c>
      <c r="E13" s="143">
        <v>42</v>
      </c>
      <c r="F13" s="21">
        <v>0.46</v>
      </c>
      <c r="G13" s="136">
        <v>4</v>
      </c>
      <c r="H13" s="20">
        <v>1.97</v>
      </c>
      <c r="I13" s="143">
        <v>55</v>
      </c>
      <c r="J13" s="21">
        <v>0.39</v>
      </c>
      <c r="K13" s="209">
        <v>14</v>
      </c>
      <c r="L13" s="209">
        <v>3</v>
      </c>
      <c r="M13" s="209">
        <v>11</v>
      </c>
      <c r="O13">
        <f t="shared" si="0"/>
        <v>300</v>
      </c>
    </row>
    <row r="14" spans="2:15" x14ac:dyDescent="0.25">
      <c r="B14" s="144" t="s">
        <v>207</v>
      </c>
      <c r="C14" s="207">
        <v>148</v>
      </c>
      <c r="D14" s="139">
        <v>57.59</v>
      </c>
      <c r="E14" s="145">
        <v>2717</v>
      </c>
      <c r="F14" s="141">
        <v>29.9</v>
      </c>
      <c r="G14" s="138">
        <v>86</v>
      </c>
      <c r="H14" s="139">
        <v>42.36</v>
      </c>
      <c r="I14" s="145">
        <v>4310</v>
      </c>
      <c r="J14" s="141">
        <v>30.74</v>
      </c>
      <c r="K14" s="210">
        <v>535</v>
      </c>
      <c r="L14" s="210">
        <v>23</v>
      </c>
      <c r="M14" s="210">
        <v>774</v>
      </c>
      <c r="O14">
        <f t="shared" si="0"/>
        <v>36.507936507936506</v>
      </c>
    </row>
    <row r="15" spans="2:15" x14ac:dyDescent="0.25">
      <c r="B15" s="146" t="s">
        <v>27</v>
      </c>
      <c r="C15" s="208">
        <v>257</v>
      </c>
      <c r="D15" s="23">
        <v>100</v>
      </c>
      <c r="E15" s="147">
        <v>9086</v>
      </c>
      <c r="F15" s="23">
        <v>100</v>
      </c>
      <c r="G15" s="147">
        <v>203</v>
      </c>
      <c r="H15" s="23">
        <v>100</v>
      </c>
      <c r="I15" s="147">
        <v>14021</v>
      </c>
      <c r="J15" s="23">
        <v>100</v>
      </c>
      <c r="K15" s="211">
        <v>1821</v>
      </c>
      <c r="L15" s="211">
        <v>43</v>
      </c>
      <c r="M15" s="211">
        <v>2614</v>
      </c>
      <c r="O15">
        <f t="shared" si="0"/>
        <v>26.875</v>
      </c>
    </row>
    <row r="20" spans="1:13" ht="15" customHeight="1" x14ac:dyDescent="0.25">
      <c r="A20" s="240"/>
      <c r="B20" s="241"/>
      <c r="C20" s="242"/>
      <c r="D20" s="239"/>
      <c r="E20" s="242"/>
      <c r="F20" s="243"/>
      <c r="G20" s="242"/>
      <c r="H20" s="243"/>
      <c r="I20" s="242"/>
      <c r="J20" s="243"/>
      <c r="K20" s="240"/>
      <c r="L20" s="240"/>
      <c r="M20" s="240"/>
    </row>
    <row r="21" spans="1:13" ht="15" customHeight="1" x14ac:dyDescent="0.25">
      <c r="A21" s="240"/>
      <c r="B21" s="241"/>
      <c r="C21" s="242"/>
      <c r="D21" s="239"/>
      <c r="E21" s="242"/>
      <c r="F21" s="243"/>
      <c r="G21" s="242"/>
      <c r="H21" s="243"/>
      <c r="I21" s="242"/>
      <c r="J21" s="243"/>
      <c r="K21" s="240"/>
      <c r="L21" s="240"/>
      <c r="M21" s="240"/>
    </row>
    <row r="22" spans="1:13" ht="15" customHeight="1" x14ac:dyDescent="0.25">
      <c r="A22" s="240"/>
      <c r="B22" s="241"/>
      <c r="C22" s="242"/>
      <c r="D22" s="239"/>
      <c r="E22" s="242"/>
      <c r="F22" s="243"/>
      <c r="G22" s="242"/>
      <c r="H22" s="243"/>
      <c r="I22" s="242"/>
      <c r="J22" s="243"/>
      <c r="K22" s="240"/>
      <c r="L22" s="240"/>
      <c r="M22" s="240"/>
    </row>
    <row r="23" spans="1:13" ht="15" customHeight="1" x14ac:dyDescent="0.25">
      <c r="A23" s="240"/>
      <c r="B23" s="241"/>
      <c r="C23" s="242"/>
      <c r="D23" s="239"/>
      <c r="E23" s="242"/>
      <c r="F23" s="243"/>
      <c r="G23" s="242"/>
      <c r="H23" s="243"/>
      <c r="I23" s="242"/>
      <c r="J23" s="243"/>
      <c r="K23" s="240"/>
      <c r="L23" s="240"/>
      <c r="M23" s="240"/>
    </row>
    <row r="24" spans="1:13" ht="15" customHeight="1" x14ac:dyDescent="0.25">
      <c r="A24" s="240"/>
      <c r="B24" s="241"/>
      <c r="C24" s="242"/>
      <c r="D24" s="239"/>
      <c r="E24" s="242"/>
      <c r="F24" s="243"/>
      <c r="G24" s="242"/>
      <c r="H24" s="243"/>
      <c r="I24" s="242"/>
      <c r="J24" s="243"/>
      <c r="K24" s="240"/>
      <c r="L24" s="240"/>
      <c r="M24" s="240"/>
    </row>
    <row r="25" spans="1:13" ht="15" customHeight="1" x14ac:dyDescent="0.25">
      <c r="A25" s="240"/>
      <c r="B25" s="241"/>
      <c r="C25" s="242"/>
      <c r="D25" s="239"/>
      <c r="E25" s="242"/>
      <c r="F25" s="243"/>
      <c r="G25" s="242"/>
      <c r="H25" s="243"/>
      <c r="I25" s="242"/>
      <c r="J25" s="243"/>
      <c r="K25" s="240"/>
      <c r="L25" s="240"/>
      <c r="M25" s="240"/>
    </row>
    <row r="26" spans="1:13" ht="15" customHeight="1" x14ac:dyDescent="0.25">
      <c r="A26" s="240"/>
      <c r="B26" s="241"/>
      <c r="C26" s="242"/>
      <c r="D26" s="239"/>
      <c r="E26" s="242"/>
      <c r="F26" s="243"/>
      <c r="G26" s="242"/>
      <c r="H26" s="243"/>
      <c r="I26" s="242"/>
      <c r="J26" s="243"/>
      <c r="K26" s="240"/>
      <c r="L26" s="240"/>
      <c r="M26" s="240"/>
    </row>
    <row r="27" spans="1:13" ht="15" customHeight="1" x14ac:dyDescent="0.25">
      <c r="A27" s="240"/>
      <c r="B27" s="241"/>
      <c r="C27" s="242"/>
      <c r="D27" s="239"/>
      <c r="E27" s="242"/>
      <c r="F27" s="243"/>
      <c r="G27" s="242"/>
      <c r="H27" s="243"/>
      <c r="I27" s="242"/>
      <c r="J27" s="243"/>
      <c r="K27" s="240"/>
      <c r="L27" s="240"/>
      <c r="M27" s="240"/>
    </row>
  </sheetData>
  <mergeCells count="4">
    <mergeCell ref="B4:B6"/>
    <mergeCell ref="C4:J5"/>
    <mergeCell ref="K4:M4"/>
    <mergeCell ref="K5:M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glio24"/>
  <dimension ref="B2:I17"/>
  <sheetViews>
    <sheetView topLeftCell="A3" workbookViewId="0">
      <selection activeCell="A19" sqref="A19:XFD200"/>
    </sheetView>
  </sheetViews>
  <sheetFormatPr defaultRowHeight="15" x14ac:dyDescent="0.25"/>
  <cols>
    <col min="2" max="2" width="18.140625" customWidth="1"/>
    <col min="9" max="9" width="12.5703125" customWidth="1"/>
  </cols>
  <sheetData>
    <row r="2" spans="2:9" x14ac:dyDescent="0.25">
      <c r="B2" s="8" t="s">
        <v>301</v>
      </c>
      <c r="C2" s="8"/>
      <c r="D2" s="8"/>
      <c r="E2" s="8"/>
      <c r="F2" s="8"/>
    </row>
    <row r="3" spans="2:9" ht="15.75" thickBot="1" x14ac:dyDescent="0.3">
      <c r="B3" s="260" t="s">
        <v>271</v>
      </c>
      <c r="C3" s="260"/>
      <c r="D3" s="260"/>
      <c r="E3" s="260"/>
      <c r="F3" s="260"/>
    </row>
    <row r="4" spans="2:9" x14ac:dyDescent="0.25">
      <c r="B4" s="330" t="s">
        <v>101</v>
      </c>
      <c r="C4" s="324">
        <v>2021</v>
      </c>
      <c r="D4" s="324"/>
      <c r="E4" s="326">
        <v>2020</v>
      </c>
      <c r="F4" s="326"/>
      <c r="G4" s="326">
        <v>2019</v>
      </c>
      <c r="H4" s="326"/>
    </row>
    <row r="5" spans="2:9" ht="15.75" thickBot="1" x14ac:dyDescent="0.3">
      <c r="B5" s="331"/>
      <c r="C5" s="325"/>
      <c r="D5" s="325"/>
      <c r="E5" s="327"/>
      <c r="F5" s="327"/>
      <c r="G5" s="327"/>
      <c r="H5" s="327"/>
    </row>
    <row r="6" spans="2:9" ht="27.75" thickBot="1" x14ac:dyDescent="0.3">
      <c r="B6" s="332"/>
      <c r="C6" s="148" t="s">
        <v>12</v>
      </c>
      <c r="D6" s="148" t="s">
        <v>8</v>
      </c>
      <c r="E6" s="148" t="s">
        <v>12</v>
      </c>
      <c r="F6" s="148" t="s">
        <v>8</v>
      </c>
      <c r="G6" s="148" t="s">
        <v>12</v>
      </c>
      <c r="H6" s="148" t="s">
        <v>8</v>
      </c>
    </row>
    <row r="7" spans="2:9" ht="15.75" thickBot="1" x14ac:dyDescent="0.3">
      <c r="B7" s="134" t="s">
        <v>105</v>
      </c>
      <c r="C7" s="149">
        <v>1.2103746397694526</v>
      </c>
      <c r="D7" s="150">
        <v>0.81081081081081086</v>
      </c>
      <c r="E7" s="151">
        <v>1.4053254437869822</v>
      </c>
      <c r="F7" s="152">
        <v>0.92864125122189645</v>
      </c>
      <c r="G7" s="151">
        <v>0.96</v>
      </c>
      <c r="H7" s="152">
        <v>0.59337399044008565</v>
      </c>
    </row>
    <row r="8" spans="2:9" ht="15.75" thickBot="1" x14ac:dyDescent="0.3">
      <c r="B8" s="134" t="s">
        <v>106</v>
      </c>
      <c r="C8" s="149">
        <v>1.859504132231405</v>
      </c>
      <c r="D8" s="150">
        <v>1.2113055181695829</v>
      </c>
      <c r="E8" s="151">
        <v>1.1799410029498525</v>
      </c>
      <c r="F8" s="152">
        <v>0.71684587813620071</v>
      </c>
      <c r="G8" s="151">
        <v>1.5801354401805869</v>
      </c>
      <c r="H8" s="152">
        <v>0.91503267973856217</v>
      </c>
    </row>
    <row r="9" spans="2:9" ht="15.75" thickBot="1" x14ac:dyDescent="0.3">
      <c r="B9" s="134" t="s">
        <v>107</v>
      </c>
      <c r="C9" s="149">
        <v>2.7329192546583849</v>
      </c>
      <c r="D9" s="150">
        <v>1.6901408450704223</v>
      </c>
      <c r="E9" s="151">
        <v>2.6960784313725492</v>
      </c>
      <c r="F9" s="152">
        <v>1.6576250753465942</v>
      </c>
      <c r="G9" s="151">
        <v>2.6531408505657432</v>
      </c>
      <c r="H9" s="152">
        <v>1.5402038505096263</v>
      </c>
    </row>
    <row r="10" spans="2:9" ht="15.75" thickBot="1" x14ac:dyDescent="0.3">
      <c r="B10" s="137" t="s">
        <v>108</v>
      </c>
      <c r="C10" s="154">
        <v>1.8370230805463967</v>
      </c>
      <c r="D10" s="155">
        <v>1.1904761904761905</v>
      </c>
      <c r="E10" s="156">
        <v>1.9083218571709619</v>
      </c>
      <c r="F10" s="157">
        <v>1.2173694779116466</v>
      </c>
      <c r="G10" s="156">
        <v>1.6429840142095915</v>
      </c>
      <c r="H10" s="157">
        <v>0.98692984795945593</v>
      </c>
    </row>
    <row r="11" spans="2:9" ht="15.75" thickBot="1" x14ac:dyDescent="0.3">
      <c r="B11" s="134" t="s">
        <v>109</v>
      </c>
      <c r="C11" s="149">
        <v>2.6180698151950716</v>
      </c>
      <c r="D11" s="150">
        <v>1.6340916372957384</v>
      </c>
      <c r="E11" s="151">
        <v>3.2581453634085209</v>
      </c>
      <c r="F11" s="152">
        <v>1.9862490450725745</v>
      </c>
      <c r="G11" s="151">
        <v>2.8787163756488909</v>
      </c>
      <c r="H11" s="152">
        <v>1.6358272995441137</v>
      </c>
    </row>
    <row r="12" spans="2:9" ht="15.75" thickBot="1" x14ac:dyDescent="0.3">
      <c r="B12" s="134" t="s">
        <v>110</v>
      </c>
      <c r="C12" s="149">
        <v>4.2640990371389274</v>
      </c>
      <c r="D12" s="150">
        <v>2.549342105263158</v>
      </c>
      <c r="E12" s="151">
        <v>1.7921146953405016</v>
      </c>
      <c r="F12" s="152">
        <v>1.0683760683760684</v>
      </c>
      <c r="G12" s="151">
        <v>4.3307086614173231</v>
      </c>
      <c r="H12" s="152">
        <v>2.4645257654966395</v>
      </c>
    </row>
    <row r="13" spans="2:9" ht="15.75" thickBot="1" x14ac:dyDescent="0.3">
      <c r="B13" s="134" t="s">
        <v>206</v>
      </c>
      <c r="C13" s="149">
        <v>9.5238095238095237</v>
      </c>
      <c r="D13" s="150">
        <v>6.7796610169491522</v>
      </c>
      <c r="E13" s="151">
        <v>3.5714285714285712</v>
      </c>
      <c r="F13" s="152">
        <v>2.2222222222222223</v>
      </c>
      <c r="G13" s="151">
        <v>4.7619047619047619</v>
      </c>
      <c r="H13" s="152">
        <v>3.5714285714285712</v>
      </c>
    </row>
    <row r="14" spans="2:9" ht="15.75" thickBot="1" x14ac:dyDescent="0.3">
      <c r="B14" s="144" t="s">
        <v>207</v>
      </c>
      <c r="C14" s="154">
        <v>3.1652557968347441</v>
      </c>
      <c r="D14" s="155">
        <v>1.9563239308462239</v>
      </c>
      <c r="E14" s="156">
        <v>2.8872593950504126</v>
      </c>
      <c r="F14" s="157">
        <v>1.7504862461794941</v>
      </c>
      <c r="G14" s="156">
        <v>3.2842969551830312</v>
      </c>
      <c r="H14" s="157">
        <v>1.873536299765808</v>
      </c>
    </row>
    <row r="15" spans="2:9" ht="15.75" thickBot="1" x14ac:dyDescent="0.3">
      <c r="B15" s="146" t="s">
        <v>27</v>
      </c>
      <c r="C15" s="153">
        <v>2.2342064714946068</v>
      </c>
      <c r="D15" s="153">
        <v>1.4271653543307088</v>
      </c>
      <c r="E15" s="153">
        <v>2.202339986235375</v>
      </c>
      <c r="F15" s="153">
        <v>1.3832454396126914</v>
      </c>
      <c r="G15" s="153">
        <v>2.1386506870544477</v>
      </c>
      <c r="H15" s="153">
        <v>1.2644310060472788</v>
      </c>
    </row>
    <row r="16" spans="2:9" ht="16.5" x14ac:dyDescent="0.3">
      <c r="B16" s="328" t="s">
        <v>44</v>
      </c>
      <c r="C16" s="329"/>
      <c r="D16" s="329"/>
      <c r="E16" s="329"/>
      <c r="F16" s="329"/>
      <c r="G16" s="329"/>
      <c r="H16" s="329"/>
      <c r="I16" s="329"/>
    </row>
    <row r="17" spans="2:2" x14ac:dyDescent="0.25">
      <c r="B17" s="22" t="s">
        <v>10</v>
      </c>
    </row>
  </sheetData>
  <mergeCells count="6">
    <mergeCell ref="B3:F3"/>
    <mergeCell ref="C4:D5"/>
    <mergeCell ref="E4:F5"/>
    <mergeCell ref="B16:I16"/>
    <mergeCell ref="B4:B6"/>
    <mergeCell ref="G4:H5"/>
  </mergeCells>
  <pageMargins left="0.7" right="0.7" top="0.75" bottom="0.75" header="0.3" footer="0.3"/>
  <pageSetup paperSize="9" orientation="portrait"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glio25"/>
  <dimension ref="B2:I21"/>
  <sheetViews>
    <sheetView topLeftCell="A4" workbookViewId="0">
      <selection activeCell="I14" sqref="I14"/>
    </sheetView>
  </sheetViews>
  <sheetFormatPr defaultRowHeight="15" x14ac:dyDescent="0.25"/>
  <cols>
    <col min="2" max="2" width="31.140625" customWidth="1"/>
  </cols>
  <sheetData>
    <row r="2" spans="2:9" x14ac:dyDescent="0.25">
      <c r="B2" s="8" t="s">
        <v>302</v>
      </c>
      <c r="F2" s="167"/>
      <c r="G2" s="167"/>
      <c r="H2" s="167"/>
    </row>
    <row r="3" spans="2:9" x14ac:dyDescent="0.25">
      <c r="B3" s="168" t="s">
        <v>272</v>
      </c>
      <c r="F3" s="167"/>
      <c r="G3" s="167"/>
      <c r="H3" s="167"/>
    </row>
    <row r="4" spans="2:9" x14ac:dyDescent="0.25">
      <c r="B4" s="310" t="s">
        <v>111</v>
      </c>
      <c r="C4" s="333" t="s">
        <v>28</v>
      </c>
      <c r="D4" s="333" t="s">
        <v>2</v>
      </c>
      <c r="E4" s="333" t="s">
        <v>3</v>
      </c>
      <c r="F4" s="336" t="s">
        <v>112</v>
      </c>
      <c r="G4" s="336"/>
      <c r="H4" s="336"/>
      <c r="I4" s="334" t="s">
        <v>40</v>
      </c>
    </row>
    <row r="5" spans="2:9" x14ac:dyDescent="0.25">
      <c r="B5" s="311"/>
      <c r="C5" s="143" t="s">
        <v>1</v>
      </c>
      <c r="D5" s="143" t="s">
        <v>2</v>
      </c>
      <c r="E5" s="143" t="s">
        <v>3</v>
      </c>
      <c r="F5" s="143" t="s">
        <v>1</v>
      </c>
      <c r="G5" s="143" t="s">
        <v>2</v>
      </c>
      <c r="H5" s="143" t="s">
        <v>3</v>
      </c>
      <c r="I5" s="335"/>
    </row>
    <row r="6" spans="2:9" x14ac:dyDescent="0.25">
      <c r="B6" s="61" t="s">
        <v>113</v>
      </c>
      <c r="C6" s="33">
        <v>603</v>
      </c>
      <c r="D6" s="34">
        <v>45</v>
      </c>
      <c r="E6" s="33">
        <v>1073</v>
      </c>
      <c r="F6" s="159">
        <v>6.64</v>
      </c>
      <c r="G6" s="36">
        <v>22.17</v>
      </c>
      <c r="H6" s="159">
        <v>7.65</v>
      </c>
      <c r="I6" s="36">
        <v>7.4626865671641784</v>
      </c>
    </row>
    <row r="7" spans="2:9" x14ac:dyDescent="0.25">
      <c r="B7" s="61" t="s">
        <v>114</v>
      </c>
      <c r="C7" s="33">
        <v>3581</v>
      </c>
      <c r="D7" s="34">
        <v>45</v>
      </c>
      <c r="E7" s="33">
        <v>5987</v>
      </c>
      <c r="F7" s="159">
        <v>39.409999999999997</v>
      </c>
      <c r="G7" s="36">
        <v>22.17</v>
      </c>
      <c r="H7" s="159">
        <v>42.7</v>
      </c>
      <c r="I7" s="36">
        <v>1.2566322256352975</v>
      </c>
    </row>
    <row r="8" spans="2:9" x14ac:dyDescent="0.25">
      <c r="B8" s="61" t="s">
        <v>115</v>
      </c>
      <c r="C8" s="33">
        <v>1096</v>
      </c>
      <c r="D8" s="34">
        <v>10</v>
      </c>
      <c r="E8" s="33">
        <v>1623</v>
      </c>
      <c r="F8" s="159">
        <v>12.06</v>
      </c>
      <c r="G8" s="36">
        <v>4.93</v>
      </c>
      <c r="H8" s="159">
        <v>11.58</v>
      </c>
      <c r="I8" s="36">
        <v>0.91240875912408748</v>
      </c>
    </row>
    <row r="9" spans="2:9" x14ac:dyDescent="0.25">
      <c r="B9" s="61" t="s">
        <v>116</v>
      </c>
      <c r="C9" s="33">
        <v>1340</v>
      </c>
      <c r="D9" s="34">
        <v>18</v>
      </c>
      <c r="E9" s="33">
        <v>2343</v>
      </c>
      <c r="F9" s="159">
        <v>14.75</v>
      </c>
      <c r="G9" s="36">
        <v>8.8699999999999992</v>
      </c>
      <c r="H9" s="159">
        <v>16.71</v>
      </c>
      <c r="I9" s="36">
        <v>1.3432835820895521</v>
      </c>
    </row>
    <row r="10" spans="2:9" ht="15" customHeight="1" x14ac:dyDescent="0.25">
      <c r="B10" s="61" t="s">
        <v>117</v>
      </c>
      <c r="C10" s="33">
        <v>295</v>
      </c>
      <c r="D10" s="34">
        <v>4</v>
      </c>
      <c r="E10" s="33">
        <v>396</v>
      </c>
      <c r="F10" s="159">
        <v>3.25</v>
      </c>
      <c r="G10" s="36">
        <v>1.97</v>
      </c>
      <c r="H10" s="159">
        <v>2.82</v>
      </c>
      <c r="I10" s="36">
        <v>1.3559322033898304</v>
      </c>
    </row>
    <row r="11" spans="2:9" x14ac:dyDescent="0.25">
      <c r="B11" s="160" t="s">
        <v>118</v>
      </c>
      <c r="C11" s="161">
        <v>6915</v>
      </c>
      <c r="D11" s="162">
        <v>122</v>
      </c>
      <c r="E11" s="161">
        <v>11422</v>
      </c>
      <c r="F11" s="163">
        <v>76.11</v>
      </c>
      <c r="G11" s="164">
        <v>60.1</v>
      </c>
      <c r="H11" s="163">
        <v>81.459999999999994</v>
      </c>
      <c r="I11" s="164">
        <v>1.7642805495300073</v>
      </c>
    </row>
    <row r="12" spans="2:9" x14ac:dyDescent="0.25">
      <c r="B12" s="61" t="s">
        <v>119</v>
      </c>
      <c r="C12" s="33">
        <v>892</v>
      </c>
      <c r="D12" s="34">
        <v>16</v>
      </c>
      <c r="E12" s="33">
        <v>984</v>
      </c>
      <c r="F12" s="159">
        <v>9.82</v>
      </c>
      <c r="G12" s="36">
        <v>7.88</v>
      </c>
      <c r="H12" s="159">
        <v>7.02</v>
      </c>
      <c r="I12" s="36">
        <v>1.7937219730941705</v>
      </c>
    </row>
    <row r="13" spans="2:9" x14ac:dyDescent="0.25">
      <c r="B13" s="61" t="s">
        <v>120</v>
      </c>
      <c r="C13" s="33">
        <v>7</v>
      </c>
      <c r="D13" s="34">
        <v>0</v>
      </c>
      <c r="E13" s="33">
        <v>9</v>
      </c>
      <c r="F13" s="159">
        <v>0.08</v>
      </c>
      <c r="G13" s="36">
        <v>0</v>
      </c>
      <c r="H13" s="159">
        <v>0.06</v>
      </c>
      <c r="I13" s="36">
        <v>0</v>
      </c>
    </row>
    <row r="14" spans="2:9" x14ac:dyDescent="0.25">
      <c r="B14" s="61" t="s">
        <v>121</v>
      </c>
      <c r="C14" s="33">
        <v>451</v>
      </c>
      <c r="D14" s="34">
        <v>26</v>
      </c>
      <c r="E14" s="33">
        <v>579</v>
      </c>
      <c r="F14" s="159">
        <v>4.96</v>
      </c>
      <c r="G14" s="36">
        <v>12.81</v>
      </c>
      <c r="H14" s="159">
        <v>4.13</v>
      </c>
      <c r="I14" s="36">
        <v>5.7649667405764964</v>
      </c>
    </row>
    <row r="15" spans="2:9" x14ac:dyDescent="0.25">
      <c r="B15" s="61" t="s">
        <v>122</v>
      </c>
      <c r="C15" s="33">
        <v>660</v>
      </c>
      <c r="D15" s="34">
        <v>35</v>
      </c>
      <c r="E15" s="33">
        <v>855</v>
      </c>
      <c r="F15" s="159">
        <v>7.26</v>
      </c>
      <c r="G15" s="36">
        <v>17.239999999999998</v>
      </c>
      <c r="H15" s="159">
        <v>6.1</v>
      </c>
      <c r="I15" s="36">
        <v>5.3030303030303028</v>
      </c>
    </row>
    <row r="16" spans="2:9" x14ac:dyDescent="0.25">
      <c r="B16" s="61" t="s">
        <v>123</v>
      </c>
      <c r="C16" s="33">
        <v>20</v>
      </c>
      <c r="D16" s="34">
        <v>0</v>
      </c>
      <c r="E16" s="33">
        <v>23</v>
      </c>
      <c r="F16" s="159">
        <v>0.22</v>
      </c>
      <c r="G16" s="36">
        <v>0</v>
      </c>
      <c r="H16" s="159">
        <v>0.16</v>
      </c>
      <c r="I16" s="36">
        <v>0</v>
      </c>
    </row>
    <row r="17" spans="2:9" x14ac:dyDescent="0.25">
      <c r="B17" s="61" t="s">
        <v>124</v>
      </c>
      <c r="C17" s="33">
        <v>140</v>
      </c>
      <c r="D17" s="34">
        <v>4</v>
      </c>
      <c r="E17" s="33">
        <v>148</v>
      </c>
      <c r="F17" s="159">
        <v>1.54</v>
      </c>
      <c r="G17" s="36">
        <v>1.97</v>
      </c>
      <c r="H17" s="159">
        <v>1.06</v>
      </c>
      <c r="I17" s="36">
        <v>2.8571428571428572</v>
      </c>
    </row>
    <row r="18" spans="2:9" x14ac:dyDescent="0.25">
      <c r="B18" s="160" t="s">
        <v>125</v>
      </c>
      <c r="C18" s="161">
        <v>2171</v>
      </c>
      <c r="D18" s="162">
        <v>81</v>
      </c>
      <c r="E18" s="161">
        <v>2599</v>
      </c>
      <c r="F18" s="163">
        <v>23.89</v>
      </c>
      <c r="G18" s="164">
        <v>39.9</v>
      </c>
      <c r="H18" s="163">
        <v>18.54</v>
      </c>
      <c r="I18" s="164">
        <v>3.7309995393827724</v>
      </c>
    </row>
    <row r="19" spans="2:9" x14ac:dyDescent="0.25">
      <c r="B19" s="165" t="s">
        <v>126</v>
      </c>
      <c r="C19" s="166">
        <v>9086</v>
      </c>
      <c r="D19" s="166">
        <v>203</v>
      </c>
      <c r="E19" s="166">
        <v>14021</v>
      </c>
      <c r="F19" s="194">
        <v>100</v>
      </c>
      <c r="G19" s="194">
        <v>100</v>
      </c>
      <c r="H19" s="194">
        <v>100</v>
      </c>
      <c r="I19" s="194">
        <v>2.2342064714946068</v>
      </c>
    </row>
    <row r="20" spans="2:9" x14ac:dyDescent="0.25">
      <c r="B20" s="22" t="s">
        <v>44</v>
      </c>
      <c r="F20" s="167"/>
      <c r="G20" s="167"/>
      <c r="H20" s="167"/>
    </row>
    <row r="21" spans="2:9" x14ac:dyDescent="0.25">
      <c r="B21" s="158"/>
      <c r="C21" s="109"/>
      <c r="D21" s="109"/>
      <c r="E21" s="109"/>
      <c r="F21" s="109"/>
      <c r="G21" s="109"/>
      <c r="H21" s="109"/>
    </row>
  </sheetData>
  <mergeCells count="4">
    <mergeCell ref="C4:E4"/>
    <mergeCell ref="I4:I5"/>
    <mergeCell ref="B4:B5"/>
    <mergeCell ref="F4:H4"/>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glio26"/>
  <dimension ref="B2:K32"/>
  <sheetViews>
    <sheetView workbookViewId="0">
      <selection activeCell="K6" sqref="K6"/>
    </sheetView>
  </sheetViews>
  <sheetFormatPr defaultRowHeight="15" x14ac:dyDescent="0.25"/>
  <cols>
    <col min="2" max="2" width="49.85546875" customWidth="1"/>
  </cols>
  <sheetData>
    <row r="2" spans="2:11" x14ac:dyDescent="0.25">
      <c r="B2" s="8" t="s">
        <v>303</v>
      </c>
    </row>
    <row r="3" spans="2:11" x14ac:dyDescent="0.25">
      <c r="B3" s="31" t="s">
        <v>273</v>
      </c>
    </row>
    <row r="4" spans="2:11" x14ac:dyDescent="0.25">
      <c r="B4" s="337" t="s">
        <v>138</v>
      </c>
      <c r="C4" s="277" t="s">
        <v>23</v>
      </c>
      <c r="D4" s="277"/>
      <c r="E4" s="339" t="s">
        <v>139</v>
      </c>
      <c r="F4" s="339"/>
      <c r="G4" s="277" t="s">
        <v>9</v>
      </c>
      <c r="H4" s="277"/>
    </row>
    <row r="5" spans="2:11" x14ac:dyDescent="0.25">
      <c r="B5" s="338"/>
      <c r="C5" s="180" t="s">
        <v>28</v>
      </c>
      <c r="D5" s="180" t="s">
        <v>104</v>
      </c>
      <c r="E5" s="180" t="s">
        <v>28</v>
      </c>
      <c r="F5" s="180" t="s">
        <v>104</v>
      </c>
      <c r="G5" s="180" t="s">
        <v>28</v>
      </c>
      <c r="H5" s="180" t="s">
        <v>104</v>
      </c>
    </row>
    <row r="6" spans="2:11" x14ac:dyDescent="0.25">
      <c r="B6" s="97" t="s">
        <v>140</v>
      </c>
      <c r="C6" s="26">
        <v>964</v>
      </c>
      <c r="D6" s="29">
        <v>11.8</v>
      </c>
      <c r="E6" s="26">
        <v>688</v>
      </c>
      <c r="F6" s="29">
        <v>18.5</v>
      </c>
      <c r="G6" s="26">
        <v>1652</v>
      </c>
      <c r="H6" s="29">
        <v>13.9</v>
      </c>
      <c r="K6" s="213"/>
    </row>
    <row r="7" spans="2:11" x14ac:dyDescent="0.25">
      <c r="B7" s="97" t="s">
        <v>141</v>
      </c>
      <c r="C7" s="26">
        <v>2193</v>
      </c>
      <c r="D7" s="29">
        <v>26.8</v>
      </c>
      <c r="E7" s="26">
        <v>305</v>
      </c>
      <c r="F7" s="29">
        <v>8.1999999999999993</v>
      </c>
      <c r="G7" s="26">
        <v>2498</v>
      </c>
      <c r="H7" s="29">
        <v>21</v>
      </c>
    </row>
    <row r="8" spans="2:11" x14ac:dyDescent="0.25">
      <c r="B8" s="97" t="s">
        <v>142</v>
      </c>
      <c r="C8" s="26">
        <v>770</v>
      </c>
      <c r="D8" s="29">
        <v>9.4</v>
      </c>
      <c r="E8" s="26">
        <v>170</v>
      </c>
      <c r="F8" s="29">
        <v>4.5999999999999996</v>
      </c>
      <c r="G8" s="26">
        <v>940</v>
      </c>
      <c r="H8" s="29">
        <v>7.9</v>
      </c>
    </row>
    <row r="9" spans="2:11" x14ac:dyDescent="0.25">
      <c r="B9" s="97" t="s">
        <v>143</v>
      </c>
      <c r="C9" s="26">
        <v>735</v>
      </c>
      <c r="D9" s="29">
        <v>9</v>
      </c>
      <c r="E9" s="26">
        <v>63</v>
      </c>
      <c r="F9" s="29">
        <v>1.7</v>
      </c>
      <c r="G9" s="26">
        <v>798</v>
      </c>
      <c r="H9" s="29">
        <v>6.7</v>
      </c>
    </row>
    <row r="10" spans="2:11" x14ac:dyDescent="0.25">
      <c r="B10" s="97" t="s">
        <v>144</v>
      </c>
      <c r="C10" s="26">
        <v>630</v>
      </c>
      <c r="D10" s="29">
        <v>7.7</v>
      </c>
      <c r="E10" s="26">
        <v>63</v>
      </c>
      <c r="F10" s="29">
        <v>1.7</v>
      </c>
      <c r="G10" s="26">
        <v>693</v>
      </c>
      <c r="H10" s="29">
        <v>5.8</v>
      </c>
    </row>
    <row r="11" spans="2:11" x14ac:dyDescent="0.25">
      <c r="B11" s="97" t="s">
        <v>145</v>
      </c>
      <c r="C11" s="26">
        <v>58</v>
      </c>
      <c r="D11" s="29">
        <v>0.7</v>
      </c>
      <c r="E11" s="26">
        <v>9</v>
      </c>
      <c r="F11" s="29">
        <v>0.2</v>
      </c>
      <c r="G11" s="26">
        <v>67</v>
      </c>
      <c r="H11" s="29">
        <v>0.6</v>
      </c>
    </row>
    <row r="12" spans="2:11" x14ac:dyDescent="0.25">
      <c r="B12" s="97" t="s">
        <v>146</v>
      </c>
      <c r="C12" s="26">
        <v>726</v>
      </c>
      <c r="D12" s="29">
        <v>8.9</v>
      </c>
      <c r="E12" s="26">
        <v>657</v>
      </c>
      <c r="F12" s="29">
        <v>17.7</v>
      </c>
      <c r="G12" s="26">
        <v>1383</v>
      </c>
      <c r="H12" s="29">
        <v>11.6</v>
      </c>
    </row>
    <row r="13" spans="2:11" x14ac:dyDescent="0.25">
      <c r="B13" s="97" t="s">
        <v>147</v>
      </c>
      <c r="C13" s="26">
        <v>709</v>
      </c>
      <c r="D13" s="29">
        <v>8.6</v>
      </c>
      <c r="E13" s="26">
        <v>634</v>
      </c>
      <c r="F13" s="29">
        <v>17.100000000000001</v>
      </c>
      <c r="G13" s="26">
        <v>1343</v>
      </c>
      <c r="H13" s="29">
        <v>11.3</v>
      </c>
    </row>
    <row r="14" spans="2:11" x14ac:dyDescent="0.25">
      <c r="B14" s="97" t="s">
        <v>148</v>
      </c>
      <c r="C14" s="26">
        <v>17</v>
      </c>
      <c r="D14" s="29">
        <v>0.2</v>
      </c>
      <c r="E14" s="26">
        <v>23</v>
      </c>
      <c r="F14" s="29">
        <v>0.6</v>
      </c>
      <c r="G14" s="26">
        <v>40</v>
      </c>
      <c r="H14" s="29">
        <v>0.3</v>
      </c>
    </row>
    <row r="15" spans="2:11" x14ac:dyDescent="0.25">
      <c r="B15" s="97" t="s">
        <v>149</v>
      </c>
      <c r="C15" s="26">
        <v>456</v>
      </c>
      <c r="D15" s="29">
        <v>5.6</v>
      </c>
      <c r="E15" s="26">
        <v>361</v>
      </c>
      <c r="F15" s="29">
        <v>9.6999999999999993</v>
      </c>
      <c r="G15" s="26">
        <v>817</v>
      </c>
      <c r="H15" s="29">
        <v>6.9</v>
      </c>
    </row>
    <row r="16" spans="2:11" x14ac:dyDescent="0.25">
      <c r="B16" s="97" t="s">
        <v>150</v>
      </c>
      <c r="C16" s="26">
        <v>511</v>
      </c>
      <c r="D16" s="29">
        <v>6.2</v>
      </c>
      <c r="E16" s="26">
        <v>234</v>
      </c>
      <c r="F16" s="29">
        <v>6.3</v>
      </c>
      <c r="G16" s="26">
        <v>745</v>
      </c>
      <c r="H16" s="29">
        <v>6.3</v>
      </c>
    </row>
    <row r="17" spans="2:8" x14ac:dyDescent="0.25">
      <c r="B17" s="97" t="s">
        <v>151</v>
      </c>
      <c r="C17" s="26">
        <v>192</v>
      </c>
      <c r="D17" s="29">
        <v>2.2999999999999998</v>
      </c>
      <c r="E17" s="26">
        <v>43</v>
      </c>
      <c r="F17" s="29">
        <v>1.2</v>
      </c>
      <c r="G17" s="26">
        <v>235</v>
      </c>
      <c r="H17" s="29">
        <v>2</v>
      </c>
    </row>
    <row r="18" spans="2:8" x14ac:dyDescent="0.25">
      <c r="B18" s="97" t="s">
        <v>152</v>
      </c>
      <c r="C18" s="26">
        <v>148</v>
      </c>
      <c r="D18" s="29">
        <v>1.8</v>
      </c>
      <c r="E18" s="26">
        <v>53</v>
      </c>
      <c r="F18" s="29">
        <v>1.4</v>
      </c>
      <c r="G18" s="26">
        <v>201</v>
      </c>
      <c r="H18" s="29">
        <v>1.7</v>
      </c>
    </row>
    <row r="19" spans="2:8" x14ac:dyDescent="0.25">
      <c r="B19" s="97" t="s">
        <v>153</v>
      </c>
      <c r="C19" s="26">
        <v>144</v>
      </c>
      <c r="D19" s="29">
        <v>1.8</v>
      </c>
      <c r="E19" s="26">
        <v>102</v>
      </c>
      <c r="F19" s="29">
        <v>2.7</v>
      </c>
      <c r="G19" s="26">
        <v>246</v>
      </c>
      <c r="H19" s="29">
        <v>2.1</v>
      </c>
    </row>
    <row r="20" spans="2:8" x14ac:dyDescent="0.25">
      <c r="B20" s="97" t="s">
        <v>154</v>
      </c>
      <c r="C20" s="26">
        <v>268</v>
      </c>
      <c r="D20" s="29">
        <v>3.3</v>
      </c>
      <c r="E20" s="26">
        <v>5</v>
      </c>
      <c r="F20" s="29">
        <v>0.1</v>
      </c>
      <c r="G20" s="26">
        <v>273</v>
      </c>
      <c r="H20" s="29">
        <v>2.2999999999999998</v>
      </c>
    </row>
    <row r="21" spans="2:8" x14ac:dyDescent="0.25">
      <c r="B21" s="97" t="s">
        <v>155</v>
      </c>
      <c r="C21" s="26">
        <v>70</v>
      </c>
      <c r="D21" s="29">
        <v>0.9</v>
      </c>
      <c r="E21" s="26">
        <v>170</v>
      </c>
      <c r="F21" s="29">
        <v>4.5999999999999996</v>
      </c>
      <c r="G21" s="26">
        <v>240</v>
      </c>
      <c r="H21" s="29">
        <v>2</v>
      </c>
    </row>
    <row r="22" spans="2:8" x14ac:dyDescent="0.25">
      <c r="B22" s="97" t="s">
        <v>156</v>
      </c>
      <c r="C22" s="26">
        <v>77</v>
      </c>
      <c r="D22" s="29">
        <v>0.9</v>
      </c>
      <c r="E22" s="26">
        <v>17</v>
      </c>
      <c r="F22" s="29">
        <v>0.5</v>
      </c>
      <c r="G22" s="26">
        <v>94</v>
      </c>
      <c r="H22" s="29">
        <v>0.8</v>
      </c>
    </row>
    <row r="23" spans="2:8" x14ac:dyDescent="0.25">
      <c r="B23" s="97" t="s">
        <v>157</v>
      </c>
      <c r="C23" s="26">
        <v>15</v>
      </c>
      <c r="D23" s="29">
        <v>0.2</v>
      </c>
      <c r="E23" s="26">
        <v>35</v>
      </c>
      <c r="F23" s="29">
        <v>0.9</v>
      </c>
      <c r="G23" s="26">
        <v>50</v>
      </c>
      <c r="H23" s="29">
        <v>0.4</v>
      </c>
    </row>
    <row r="24" spans="2:8" x14ac:dyDescent="0.25">
      <c r="B24" s="97" t="s">
        <v>158</v>
      </c>
      <c r="C24" s="26">
        <v>11</v>
      </c>
      <c r="D24" s="29">
        <v>0.1</v>
      </c>
      <c r="E24" s="26">
        <v>37</v>
      </c>
      <c r="F24" s="29">
        <v>1</v>
      </c>
      <c r="G24" s="26">
        <v>48</v>
      </c>
      <c r="H24" s="29">
        <v>0.4</v>
      </c>
    </row>
    <row r="25" spans="2:8" x14ac:dyDescent="0.25">
      <c r="B25" s="97" t="s">
        <v>159</v>
      </c>
      <c r="C25" s="26">
        <v>1450</v>
      </c>
      <c r="D25" s="29">
        <v>17.7</v>
      </c>
      <c r="E25" s="26">
        <v>484</v>
      </c>
      <c r="F25" s="29">
        <v>13</v>
      </c>
      <c r="G25" s="26">
        <v>1934</v>
      </c>
      <c r="H25" s="29">
        <v>16.2</v>
      </c>
    </row>
    <row r="26" spans="2:8" x14ac:dyDescent="0.25">
      <c r="B26" s="97" t="s">
        <v>160</v>
      </c>
      <c r="C26" s="26">
        <v>260</v>
      </c>
      <c r="D26" s="29">
        <v>3.2</v>
      </c>
      <c r="E26" s="26">
        <v>120</v>
      </c>
      <c r="F26" s="29">
        <v>3.2</v>
      </c>
      <c r="G26" s="26">
        <v>380</v>
      </c>
      <c r="H26" s="29">
        <v>3.2</v>
      </c>
    </row>
    <row r="27" spans="2:8" x14ac:dyDescent="0.25">
      <c r="B27" s="97" t="s">
        <v>161</v>
      </c>
      <c r="C27" s="26">
        <v>320</v>
      </c>
      <c r="D27" s="29">
        <v>3.9</v>
      </c>
      <c r="E27" s="26">
        <v>28</v>
      </c>
      <c r="F27" s="29">
        <v>0.8</v>
      </c>
      <c r="G27" s="26">
        <v>348</v>
      </c>
      <c r="H27" s="29">
        <v>2.9</v>
      </c>
    </row>
    <row r="28" spans="2:8" x14ac:dyDescent="0.25">
      <c r="B28" s="97" t="s">
        <v>195</v>
      </c>
      <c r="C28" s="26">
        <v>7810</v>
      </c>
      <c r="D28" s="29">
        <v>95.3</v>
      </c>
      <c r="E28" s="26">
        <v>3369</v>
      </c>
      <c r="F28" s="29">
        <v>90.6</v>
      </c>
      <c r="G28" s="26">
        <v>11179</v>
      </c>
      <c r="H28" s="29">
        <v>93.8</v>
      </c>
    </row>
    <row r="29" spans="2:8" x14ac:dyDescent="0.25">
      <c r="B29" s="97" t="s">
        <v>208</v>
      </c>
      <c r="C29" s="26">
        <v>387</v>
      </c>
      <c r="D29" s="29">
        <v>4.7</v>
      </c>
      <c r="E29" s="26">
        <v>349</v>
      </c>
      <c r="F29" s="29">
        <v>9.4</v>
      </c>
      <c r="G29" s="26">
        <v>736</v>
      </c>
      <c r="H29" s="29">
        <v>6.2</v>
      </c>
    </row>
    <row r="30" spans="2:8" x14ac:dyDescent="0.25">
      <c r="B30" s="43" t="s">
        <v>162</v>
      </c>
      <c r="C30" s="48">
        <v>8197</v>
      </c>
      <c r="D30" s="94">
        <v>100</v>
      </c>
      <c r="E30" s="48">
        <v>3718</v>
      </c>
      <c r="F30" s="49">
        <v>100</v>
      </c>
      <c r="G30" s="48">
        <v>11915</v>
      </c>
      <c r="H30" s="49">
        <v>100</v>
      </c>
    </row>
    <row r="31" spans="2:8" ht="23.25" customHeight="1" x14ac:dyDescent="0.25">
      <c r="B31" s="340" t="s">
        <v>163</v>
      </c>
      <c r="C31" s="341"/>
      <c r="D31" s="341"/>
      <c r="E31" s="341"/>
      <c r="F31" s="341"/>
      <c r="G31" s="341"/>
      <c r="H31" s="341"/>
    </row>
    <row r="32" spans="2:8" ht="59.25" customHeight="1" x14ac:dyDescent="0.25">
      <c r="B32" s="314" t="s">
        <v>164</v>
      </c>
      <c r="C32" s="315"/>
      <c r="D32" s="315"/>
      <c r="E32" s="315"/>
      <c r="F32" s="315"/>
      <c r="G32" s="315"/>
      <c r="H32" s="315"/>
    </row>
  </sheetData>
  <mergeCells count="6">
    <mergeCell ref="B32:H32"/>
    <mergeCell ref="B4:B5"/>
    <mergeCell ref="C4:D4"/>
    <mergeCell ref="E4:F4"/>
    <mergeCell ref="G4:H4"/>
    <mergeCell ref="B31:H31"/>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glio27"/>
  <dimension ref="B2:S21"/>
  <sheetViews>
    <sheetView workbookViewId="0">
      <selection activeCell="J30" sqref="J30"/>
    </sheetView>
  </sheetViews>
  <sheetFormatPr defaultRowHeight="15" x14ac:dyDescent="0.25"/>
  <cols>
    <col min="2" max="2" width="11" customWidth="1"/>
  </cols>
  <sheetData>
    <row r="2" spans="2:19" x14ac:dyDescent="0.25">
      <c r="B2" s="95" t="s">
        <v>304</v>
      </c>
    </row>
    <row r="3" spans="2:19" x14ac:dyDescent="0.25">
      <c r="B3" s="31" t="s">
        <v>274</v>
      </c>
    </row>
    <row r="4" spans="2:19" x14ac:dyDescent="0.25">
      <c r="B4" s="310" t="s">
        <v>135</v>
      </c>
      <c r="C4" s="342" t="s">
        <v>2</v>
      </c>
      <c r="D4" s="342"/>
      <c r="E4" s="342"/>
      <c r="F4" s="342"/>
      <c r="G4" s="343" t="s">
        <v>3</v>
      </c>
      <c r="H4" s="343"/>
      <c r="I4" s="343"/>
      <c r="J4" s="343"/>
    </row>
    <row r="5" spans="2:19" ht="27" x14ac:dyDescent="0.25">
      <c r="B5" s="311"/>
      <c r="C5" s="175" t="s">
        <v>86</v>
      </c>
      <c r="D5" s="175" t="s">
        <v>87</v>
      </c>
      <c r="E5" s="175" t="s">
        <v>88</v>
      </c>
      <c r="F5" s="176" t="s">
        <v>9</v>
      </c>
      <c r="G5" s="175" t="s">
        <v>86</v>
      </c>
      <c r="H5" s="175" t="s">
        <v>87</v>
      </c>
      <c r="I5" s="175" t="s">
        <v>88</v>
      </c>
      <c r="J5" s="176" t="s">
        <v>9</v>
      </c>
    </row>
    <row r="6" spans="2:19" x14ac:dyDescent="0.25">
      <c r="B6" s="177"/>
      <c r="C6" s="344" t="s">
        <v>136</v>
      </c>
      <c r="D6" s="344"/>
      <c r="E6" s="344"/>
      <c r="F6" s="344"/>
      <c r="G6" s="344"/>
      <c r="H6" s="344"/>
      <c r="I6" s="344"/>
      <c r="J6" s="344"/>
    </row>
    <row r="7" spans="2:19" x14ac:dyDescent="0.25">
      <c r="B7" s="178" t="s">
        <v>312</v>
      </c>
      <c r="C7" s="26">
        <v>1</v>
      </c>
      <c r="D7" s="27">
        <v>1</v>
      </c>
      <c r="E7" s="26" t="s">
        <v>204</v>
      </c>
      <c r="F7" s="27">
        <v>2</v>
      </c>
      <c r="G7" s="26">
        <v>72</v>
      </c>
      <c r="H7" s="27">
        <v>443</v>
      </c>
      <c r="I7" s="26">
        <v>78</v>
      </c>
      <c r="J7" s="27">
        <v>593</v>
      </c>
    </row>
    <row r="8" spans="2:19" x14ac:dyDescent="0.25">
      <c r="B8" s="178" t="s">
        <v>313</v>
      </c>
      <c r="C8" s="26">
        <v>31</v>
      </c>
      <c r="D8" s="27">
        <v>17</v>
      </c>
      <c r="E8" s="26">
        <v>2</v>
      </c>
      <c r="F8" s="27">
        <v>50</v>
      </c>
      <c r="G8" s="26">
        <v>3002</v>
      </c>
      <c r="H8" s="27">
        <v>1817</v>
      </c>
      <c r="I8" s="26">
        <v>161</v>
      </c>
      <c r="J8" s="27">
        <v>4980</v>
      </c>
    </row>
    <row r="9" spans="2:19" x14ac:dyDescent="0.25">
      <c r="B9" s="178" t="s">
        <v>256</v>
      </c>
      <c r="C9" s="26">
        <v>33</v>
      </c>
      <c r="D9" s="27">
        <v>7</v>
      </c>
      <c r="E9" s="26">
        <v>2</v>
      </c>
      <c r="F9" s="27">
        <v>42</v>
      </c>
      <c r="G9" s="26">
        <v>2367</v>
      </c>
      <c r="H9" s="27">
        <v>814</v>
      </c>
      <c r="I9" s="26">
        <v>132</v>
      </c>
      <c r="J9" s="27">
        <v>3313</v>
      </c>
      <c r="O9" s="213"/>
    </row>
    <row r="10" spans="2:19" x14ac:dyDescent="0.25">
      <c r="B10" s="178" t="s">
        <v>314</v>
      </c>
      <c r="C10" s="26">
        <v>39</v>
      </c>
      <c r="D10" s="27">
        <v>4</v>
      </c>
      <c r="E10" s="26">
        <v>5</v>
      </c>
      <c r="F10" s="27">
        <v>48</v>
      </c>
      <c r="G10" s="26">
        <v>2517</v>
      </c>
      <c r="H10" s="27">
        <v>766</v>
      </c>
      <c r="I10" s="26">
        <v>278</v>
      </c>
      <c r="J10" s="27">
        <v>3561</v>
      </c>
      <c r="O10" s="213"/>
    </row>
    <row r="11" spans="2:19" x14ac:dyDescent="0.25">
      <c r="B11" s="178" t="s">
        <v>38</v>
      </c>
      <c r="C11" s="26">
        <v>41</v>
      </c>
      <c r="D11" s="27">
        <v>12</v>
      </c>
      <c r="E11" s="26">
        <v>8</v>
      </c>
      <c r="F11" s="27">
        <v>61</v>
      </c>
      <c r="G11" s="26">
        <v>802</v>
      </c>
      <c r="H11" s="27">
        <v>295</v>
      </c>
      <c r="I11" s="26">
        <v>346</v>
      </c>
      <c r="J11" s="27">
        <v>1443</v>
      </c>
    </row>
    <row r="12" spans="2:19" x14ac:dyDescent="0.25">
      <c r="B12" s="178" t="s">
        <v>39</v>
      </c>
      <c r="C12" s="26" t="s">
        <v>204</v>
      </c>
      <c r="D12" s="27" t="s">
        <v>204</v>
      </c>
      <c r="E12" s="26" t="s">
        <v>204</v>
      </c>
      <c r="F12" s="27" t="s">
        <v>204</v>
      </c>
      <c r="G12" s="26">
        <v>53</v>
      </c>
      <c r="H12" s="27">
        <v>78</v>
      </c>
      <c r="I12" s="26" t="s">
        <v>204</v>
      </c>
      <c r="J12" s="27">
        <v>131</v>
      </c>
    </row>
    <row r="13" spans="2:19" x14ac:dyDescent="0.25">
      <c r="B13" s="179" t="s">
        <v>9</v>
      </c>
      <c r="C13" s="48">
        <v>145</v>
      </c>
      <c r="D13" s="48">
        <v>41</v>
      </c>
      <c r="E13" s="48">
        <v>17</v>
      </c>
      <c r="F13" s="48">
        <v>203</v>
      </c>
      <c r="G13" s="48">
        <v>8813</v>
      </c>
      <c r="H13" s="48">
        <v>4213</v>
      </c>
      <c r="I13" s="48">
        <v>995</v>
      </c>
      <c r="J13" s="48">
        <v>14021</v>
      </c>
    </row>
    <row r="14" spans="2:19" x14ac:dyDescent="0.25">
      <c r="B14" s="177"/>
      <c r="C14" s="344" t="s">
        <v>137</v>
      </c>
      <c r="D14" s="344"/>
      <c r="E14" s="344"/>
      <c r="F14" s="344"/>
      <c r="G14" s="344"/>
      <c r="H14" s="344"/>
      <c r="I14" s="344"/>
      <c r="J14" s="344"/>
    </row>
    <row r="15" spans="2:19" x14ac:dyDescent="0.25">
      <c r="B15" s="178" t="s">
        <v>312</v>
      </c>
      <c r="C15" s="28">
        <v>0.68965517241379315</v>
      </c>
      <c r="D15" s="29">
        <v>2.4390243902439024</v>
      </c>
      <c r="E15" s="28" t="s">
        <v>204</v>
      </c>
      <c r="F15" s="29">
        <v>0.98522167487684731</v>
      </c>
      <c r="G15" s="28">
        <v>0.81697492340860101</v>
      </c>
      <c r="H15" s="29">
        <v>10.515072394967955</v>
      </c>
      <c r="I15" s="28">
        <v>7.8391959798994977</v>
      </c>
      <c r="J15" s="29">
        <v>4.2293702303687324</v>
      </c>
      <c r="L15" s="213"/>
      <c r="M15" s="213"/>
      <c r="N15" s="213"/>
      <c r="O15" s="213"/>
      <c r="P15" s="213"/>
      <c r="Q15" s="213"/>
      <c r="R15" s="213"/>
      <c r="S15" s="213"/>
    </row>
    <row r="16" spans="2:19" x14ac:dyDescent="0.25">
      <c r="B16" s="178" t="s">
        <v>313</v>
      </c>
      <c r="C16" s="28">
        <v>21.379310344827587</v>
      </c>
      <c r="D16" s="29">
        <v>41.463414634146339</v>
      </c>
      <c r="E16" s="28">
        <v>11.76470588235294</v>
      </c>
      <c r="F16" s="29">
        <v>24.630541871921181</v>
      </c>
      <c r="G16" s="28">
        <v>34.063315556564163</v>
      </c>
      <c r="H16" s="29">
        <v>43.12841205791598</v>
      </c>
      <c r="I16" s="28">
        <v>16.180904522613066</v>
      </c>
      <c r="J16" s="29">
        <v>35.518151344411955</v>
      </c>
      <c r="L16" s="213"/>
      <c r="M16" s="213"/>
      <c r="N16" s="213"/>
      <c r="O16" s="213"/>
      <c r="P16" s="213"/>
      <c r="Q16" s="213"/>
      <c r="R16" s="213"/>
      <c r="S16" s="213"/>
    </row>
    <row r="17" spans="2:19" x14ac:dyDescent="0.25">
      <c r="B17" s="178" t="s">
        <v>256</v>
      </c>
      <c r="C17" s="28">
        <v>22.758620689655174</v>
      </c>
      <c r="D17" s="29">
        <v>17.073170731707318</v>
      </c>
      <c r="E17" s="28">
        <v>11.76470588235294</v>
      </c>
      <c r="F17" s="29">
        <v>20.689655172413794</v>
      </c>
      <c r="G17" s="28">
        <v>26.858050607057756</v>
      </c>
      <c r="H17" s="29">
        <v>19.321148825065272</v>
      </c>
      <c r="I17" s="28">
        <v>13.266331658291458</v>
      </c>
      <c r="J17" s="29">
        <v>23.628842450609799</v>
      </c>
      <c r="L17" s="213"/>
      <c r="M17" s="213"/>
      <c r="N17" s="213"/>
      <c r="O17" s="213"/>
      <c r="P17" s="213"/>
      <c r="Q17" s="213"/>
      <c r="R17" s="213"/>
      <c r="S17" s="213"/>
    </row>
    <row r="18" spans="2:19" x14ac:dyDescent="0.25">
      <c r="B18" s="178" t="s">
        <v>314</v>
      </c>
      <c r="C18" s="28">
        <v>26.896551724137929</v>
      </c>
      <c r="D18" s="29">
        <v>9.7560975609756095</v>
      </c>
      <c r="E18" s="28">
        <v>29.411764705882355</v>
      </c>
      <c r="F18" s="29">
        <v>23.645320197044335</v>
      </c>
      <c r="G18" s="28">
        <v>28.56008169749234</v>
      </c>
      <c r="H18" s="29">
        <v>18.181818181818183</v>
      </c>
      <c r="I18" s="28">
        <v>27.939698492462313</v>
      </c>
      <c r="J18" s="29">
        <v>25.397617858925898</v>
      </c>
      <c r="L18" s="213"/>
      <c r="M18" s="213"/>
      <c r="N18" s="213"/>
      <c r="O18" s="213"/>
      <c r="P18" s="213"/>
      <c r="Q18" s="213"/>
      <c r="R18" s="213"/>
      <c r="S18" s="213"/>
    </row>
    <row r="19" spans="2:19" x14ac:dyDescent="0.25">
      <c r="B19" s="178" t="s">
        <v>38</v>
      </c>
      <c r="C19" s="28">
        <v>28.27586206896552</v>
      </c>
      <c r="D19" s="29">
        <v>29.268292682926827</v>
      </c>
      <c r="E19" s="28">
        <v>47.058823529411761</v>
      </c>
      <c r="F19" s="29">
        <v>30.049261083743843</v>
      </c>
      <c r="G19" s="28">
        <v>9.1001928968569157</v>
      </c>
      <c r="H19" s="29">
        <v>7.0021362449560876</v>
      </c>
      <c r="I19" s="28">
        <v>34.773869346733669</v>
      </c>
      <c r="J19" s="29">
        <v>10.291705299194067</v>
      </c>
      <c r="L19" s="213"/>
      <c r="M19" s="213"/>
      <c r="N19" s="213"/>
      <c r="O19" s="213"/>
      <c r="P19" s="213"/>
      <c r="Q19" s="213"/>
      <c r="R19" s="213"/>
      <c r="S19" s="213"/>
    </row>
    <row r="20" spans="2:19" x14ac:dyDescent="0.25">
      <c r="B20" s="178" t="s">
        <v>39</v>
      </c>
      <c r="C20" s="28" t="s">
        <v>204</v>
      </c>
      <c r="D20" s="29" t="s">
        <v>204</v>
      </c>
      <c r="E20" s="28" t="s">
        <v>204</v>
      </c>
      <c r="F20" s="29" t="s">
        <v>204</v>
      </c>
      <c r="G20" s="28">
        <v>0.60138431862022013</v>
      </c>
      <c r="H20" s="29">
        <v>1.8514122952765248</v>
      </c>
      <c r="I20" s="28" t="s">
        <v>204</v>
      </c>
      <c r="J20" s="29">
        <v>0.93431281648955133</v>
      </c>
      <c r="L20" s="213"/>
      <c r="M20" s="213"/>
      <c r="N20" s="213"/>
      <c r="O20" s="213"/>
      <c r="P20" s="213"/>
      <c r="Q20" s="213"/>
      <c r="R20" s="213"/>
      <c r="S20" s="213"/>
    </row>
    <row r="21" spans="2:19" x14ac:dyDescent="0.25">
      <c r="B21" s="179" t="s">
        <v>9</v>
      </c>
      <c r="C21" s="49">
        <v>100</v>
      </c>
      <c r="D21" s="49">
        <v>100</v>
      </c>
      <c r="E21" s="49">
        <v>100</v>
      </c>
      <c r="F21" s="49">
        <v>100</v>
      </c>
      <c r="G21" s="49">
        <v>100</v>
      </c>
      <c r="H21" s="49">
        <v>100</v>
      </c>
      <c r="I21" s="49">
        <v>100</v>
      </c>
      <c r="J21" s="49">
        <v>100</v>
      </c>
      <c r="L21" s="213"/>
      <c r="M21" s="213"/>
      <c r="N21" s="213"/>
      <c r="O21" s="213"/>
      <c r="P21" s="213"/>
      <c r="Q21" s="213"/>
      <c r="R21" s="213"/>
      <c r="S21" s="213"/>
    </row>
  </sheetData>
  <mergeCells count="5">
    <mergeCell ref="B4:B5"/>
    <mergeCell ref="C4:F4"/>
    <mergeCell ref="G4:J4"/>
    <mergeCell ref="C6:J6"/>
    <mergeCell ref="C14:J14"/>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glio28"/>
  <dimension ref="B2:G21"/>
  <sheetViews>
    <sheetView workbookViewId="0">
      <selection activeCell="A29" sqref="A29:XFD284"/>
    </sheetView>
  </sheetViews>
  <sheetFormatPr defaultRowHeight="15" x14ac:dyDescent="0.25"/>
  <cols>
    <col min="1" max="1" width="9.140625" customWidth="1"/>
    <col min="2" max="2" width="13.140625" customWidth="1"/>
  </cols>
  <sheetData>
    <row r="2" spans="2:7" x14ac:dyDescent="0.25">
      <c r="B2" s="95" t="s">
        <v>305</v>
      </c>
    </row>
    <row r="3" spans="2:7" x14ac:dyDescent="0.25">
      <c r="B3" s="31" t="s">
        <v>275</v>
      </c>
    </row>
    <row r="4" spans="2:7" x14ac:dyDescent="0.25">
      <c r="B4" s="306" t="s">
        <v>80</v>
      </c>
      <c r="C4" s="277" t="s">
        <v>2</v>
      </c>
      <c r="D4" s="277"/>
      <c r="E4" s="278" t="s">
        <v>3</v>
      </c>
      <c r="F4" s="278"/>
      <c r="G4" s="293" t="s">
        <v>81</v>
      </c>
    </row>
    <row r="5" spans="2:7" ht="27" x14ac:dyDescent="0.25">
      <c r="B5" s="346"/>
      <c r="C5" s="16" t="s">
        <v>28</v>
      </c>
      <c r="D5" s="16" t="s">
        <v>82</v>
      </c>
      <c r="E5" s="16" t="s">
        <v>83</v>
      </c>
      <c r="F5" s="16" t="s">
        <v>84</v>
      </c>
      <c r="G5" s="293"/>
    </row>
    <row r="6" spans="2:7" x14ac:dyDescent="0.25">
      <c r="B6" s="96"/>
      <c r="C6" s="345" t="s">
        <v>85</v>
      </c>
      <c r="D6" s="345"/>
      <c r="E6" s="345"/>
      <c r="F6" s="345"/>
      <c r="G6" s="96"/>
    </row>
    <row r="7" spans="2:7" x14ac:dyDescent="0.25">
      <c r="B7" s="97" t="s">
        <v>86</v>
      </c>
      <c r="C7" s="98">
        <v>138</v>
      </c>
      <c r="D7" s="29">
        <v>79.31</v>
      </c>
      <c r="E7" s="26">
        <v>6867</v>
      </c>
      <c r="F7" s="29">
        <v>73.83</v>
      </c>
      <c r="G7" s="28">
        <v>1.9700214132762313</v>
      </c>
    </row>
    <row r="8" spans="2:7" x14ac:dyDescent="0.25">
      <c r="B8" s="97" t="s">
        <v>87</v>
      </c>
      <c r="C8" s="98">
        <v>22</v>
      </c>
      <c r="D8" s="29">
        <v>12.64</v>
      </c>
      <c r="E8" s="26">
        <v>1926</v>
      </c>
      <c r="F8" s="29">
        <v>20.71</v>
      </c>
      <c r="G8" s="28">
        <v>1.1293634496919918</v>
      </c>
    </row>
    <row r="9" spans="2:7" x14ac:dyDescent="0.25">
      <c r="B9" s="97" t="s">
        <v>88</v>
      </c>
      <c r="C9" s="98">
        <v>14</v>
      </c>
      <c r="D9" s="29">
        <v>8.0500000000000007</v>
      </c>
      <c r="E9" s="26">
        <v>508</v>
      </c>
      <c r="F9" s="29">
        <v>5.46</v>
      </c>
      <c r="G9" s="28">
        <v>2.6819923371647509</v>
      </c>
    </row>
    <row r="10" spans="2:7" x14ac:dyDescent="0.25">
      <c r="B10" s="99" t="s">
        <v>89</v>
      </c>
      <c r="C10" s="100">
        <v>174</v>
      </c>
      <c r="D10" s="101">
        <v>100</v>
      </c>
      <c r="E10" s="102">
        <v>9301</v>
      </c>
      <c r="F10" s="101">
        <v>100</v>
      </c>
      <c r="G10" s="103">
        <v>1.8364116094986807</v>
      </c>
    </row>
    <row r="11" spans="2:7" x14ac:dyDescent="0.25">
      <c r="B11" s="96"/>
      <c r="C11" s="345" t="s">
        <v>90</v>
      </c>
      <c r="D11" s="345"/>
      <c r="E11" s="345"/>
      <c r="F11" s="345"/>
      <c r="G11" s="104"/>
    </row>
    <row r="12" spans="2:7" x14ac:dyDescent="0.25">
      <c r="B12" s="97" t="s">
        <v>86</v>
      </c>
      <c r="C12" s="98">
        <v>7</v>
      </c>
      <c r="D12" s="29">
        <v>24.14</v>
      </c>
      <c r="E12" s="26">
        <v>1946</v>
      </c>
      <c r="F12" s="29">
        <v>41.23</v>
      </c>
      <c r="G12" s="28">
        <v>0.35842293906810035</v>
      </c>
    </row>
    <row r="13" spans="2:7" x14ac:dyDescent="0.25">
      <c r="B13" s="97" t="s">
        <v>87</v>
      </c>
      <c r="C13" s="98">
        <v>19</v>
      </c>
      <c r="D13" s="29">
        <v>65.52</v>
      </c>
      <c r="E13" s="26">
        <v>2287</v>
      </c>
      <c r="F13" s="29">
        <v>48.45</v>
      </c>
      <c r="G13" s="28">
        <v>0.82393755420641801</v>
      </c>
    </row>
    <row r="14" spans="2:7" x14ac:dyDescent="0.25">
      <c r="B14" s="97" t="s">
        <v>88</v>
      </c>
      <c r="C14" s="98">
        <v>3</v>
      </c>
      <c r="D14" s="29">
        <v>10.34</v>
      </c>
      <c r="E14" s="26">
        <v>487</v>
      </c>
      <c r="F14" s="29">
        <v>10.32</v>
      </c>
      <c r="G14" s="28">
        <v>0.61224489795918369</v>
      </c>
    </row>
    <row r="15" spans="2:7" x14ac:dyDescent="0.25">
      <c r="B15" s="99" t="s">
        <v>91</v>
      </c>
      <c r="C15" s="100">
        <v>29</v>
      </c>
      <c r="D15" s="101">
        <v>100</v>
      </c>
      <c r="E15" s="102">
        <v>4720</v>
      </c>
      <c r="F15" s="101">
        <v>100</v>
      </c>
      <c r="G15" s="103">
        <v>0.61065487471046542</v>
      </c>
    </row>
    <row r="16" spans="2:7" x14ac:dyDescent="0.25">
      <c r="B16" s="96"/>
      <c r="C16" s="345" t="s">
        <v>92</v>
      </c>
      <c r="D16" s="345"/>
      <c r="E16" s="345"/>
      <c r="F16" s="345"/>
      <c r="G16" s="104"/>
    </row>
    <row r="17" spans="2:7" x14ac:dyDescent="0.25">
      <c r="B17" s="97" t="s">
        <v>86</v>
      </c>
      <c r="C17" s="98">
        <v>145</v>
      </c>
      <c r="D17" s="29">
        <v>71.430000000000007</v>
      </c>
      <c r="E17" s="98">
        <v>8813</v>
      </c>
      <c r="F17" s="29">
        <v>62.86</v>
      </c>
      <c r="G17" s="28">
        <v>1.6186648805536952</v>
      </c>
    </row>
    <row r="18" spans="2:7" x14ac:dyDescent="0.25">
      <c r="B18" s="97" t="s">
        <v>87</v>
      </c>
      <c r="C18" s="98">
        <v>41</v>
      </c>
      <c r="D18" s="29">
        <v>20.2</v>
      </c>
      <c r="E18" s="98">
        <v>4213</v>
      </c>
      <c r="F18" s="29">
        <v>30.05</v>
      </c>
      <c r="G18" s="28">
        <v>0.96379877762106259</v>
      </c>
    </row>
    <row r="19" spans="2:7" x14ac:dyDescent="0.25">
      <c r="B19" s="97" t="s">
        <v>88</v>
      </c>
      <c r="C19" s="98">
        <v>17</v>
      </c>
      <c r="D19" s="29">
        <v>8.3699999999999992</v>
      </c>
      <c r="E19" s="98">
        <v>995</v>
      </c>
      <c r="F19" s="29">
        <v>7.1</v>
      </c>
      <c r="G19" s="28">
        <v>1.6798418972332017</v>
      </c>
    </row>
    <row r="20" spans="2:7" x14ac:dyDescent="0.25">
      <c r="B20" s="43" t="s">
        <v>9</v>
      </c>
      <c r="C20" s="105">
        <v>203</v>
      </c>
      <c r="D20" s="94">
        <v>100</v>
      </c>
      <c r="E20" s="48">
        <v>14021</v>
      </c>
      <c r="F20" s="49">
        <v>100</v>
      </c>
      <c r="G20" s="49">
        <v>1.4271653543307088</v>
      </c>
    </row>
    <row r="21" spans="2:7" ht="26.25" customHeight="1" x14ac:dyDescent="0.25">
      <c r="B21" s="328" t="s">
        <v>93</v>
      </c>
      <c r="C21" s="259"/>
      <c r="D21" s="259"/>
      <c r="E21" s="259"/>
      <c r="F21" s="259"/>
      <c r="G21" s="259"/>
    </row>
  </sheetData>
  <mergeCells count="8">
    <mergeCell ref="C11:F11"/>
    <mergeCell ref="C16:F16"/>
    <mergeCell ref="B21:G21"/>
    <mergeCell ref="B4:B5"/>
    <mergeCell ref="C4:D4"/>
    <mergeCell ref="E4:F4"/>
    <mergeCell ref="G4:G5"/>
    <mergeCell ref="C6:F6"/>
  </mergeCells>
  <pageMargins left="0.7" right="0.7" top="0.75" bottom="0.75" header="0.3" footer="0.3"/>
  <pageSetup paperSize="9" orientation="portrait" horizontalDpi="4294967295" verticalDpi="4294967295"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glio29"/>
  <dimension ref="A1:R47"/>
  <sheetViews>
    <sheetView topLeftCell="J17" workbookViewId="0">
      <selection activeCell="J36" sqref="A36:XFD41"/>
    </sheetView>
  </sheetViews>
  <sheetFormatPr defaultRowHeight="15" x14ac:dyDescent="0.25"/>
  <cols>
    <col min="1" max="6" width="0" hidden="1" customWidth="1"/>
    <col min="7" max="7" width="0" style="221" hidden="1" customWidth="1"/>
    <col min="8" max="8" width="0" hidden="1" customWidth="1"/>
    <col min="9" max="9" width="14.140625" hidden="1" customWidth="1"/>
    <col min="10" max="10" width="22.5703125" customWidth="1"/>
  </cols>
  <sheetData>
    <row r="1" spans="7:18" x14ac:dyDescent="0.25">
      <c r="G1"/>
    </row>
    <row r="2" spans="7:18" x14ac:dyDescent="0.25">
      <c r="G2"/>
      <c r="J2" s="8" t="s">
        <v>306</v>
      </c>
    </row>
    <row r="3" spans="7:18" x14ac:dyDescent="0.25">
      <c r="G3"/>
      <c r="J3" s="182" t="s">
        <v>267</v>
      </c>
    </row>
    <row r="4" spans="7:18" x14ac:dyDescent="0.25">
      <c r="G4"/>
      <c r="J4" s="106" t="s">
        <v>165</v>
      </c>
      <c r="K4" s="348" t="s">
        <v>1</v>
      </c>
      <c r="L4" s="348" t="s">
        <v>2</v>
      </c>
      <c r="M4" s="348" t="s">
        <v>3</v>
      </c>
      <c r="N4" s="293" t="s">
        <v>166</v>
      </c>
      <c r="O4" s="293" t="s">
        <v>167</v>
      </c>
      <c r="P4" s="293" t="s">
        <v>168</v>
      </c>
      <c r="Q4" s="293" t="s">
        <v>40</v>
      </c>
      <c r="R4" s="293" t="s">
        <v>41</v>
      </c>
    </row>
    <row r="5" spans="7:18" x14ac:dyDescent="0.25">
      <c r="G5"/>
      <c r="J5" s="92" t="s">
        <v>169</v>
      </c>
      <c r="K5" s="293"/>
      <c r="L5" s="293"/>
      <c r="M5" s="293"/>
      <c r="N5" s="293"/>
      <c r="O5" s="293"/>
      <c r="P5" s="293"/>
      <c r="Q5" s="293"/>
      <c r="R5" s="293"/>
    </row>
    <row r="6" spans="7:18" x14ac:dyDescent="0.25">
      <c r="G6"/>
      <c r="I6">
        <v>0</v>
      </c>
      <c r="J6" s="181" t="s">
        <v>210</v>
      </c>
      <c r="K6" s="67">
        <v>148</v>
      </c>
      <c r="L6" s="41">
        <v>5</v>
      </c>
      <c r="M6" s="67">
        <v>245</v>
      </c>
      <c r="N6" s="183">
        <v>2.5905375365388301</v>
      </c>
      <c r="O6" s="184">
        <v>8.7518160018203801</v>
      </c>
      <c r="P6" s="183">
        <v>428.83898408919902</v>
      </c>
      <c r="Q6" s="184">
        <v>3.3783783783783798</v>
      </c>
      <c r="R6" s="183">
        <v>165.540540540541</v>
      </c>
    </row>
    <row r="7" spans="7:18" x14ac:dyDescent="0.25">
      <c r="G7"/>
      <c r="I7">
        <v>1</v>
      </c>
      <c r="J7" s="181" t="s">
        <v>197</v>
      </c>
      <c r="K7" s="67">
        <v>444</v>
      </c>
      <c r="L7" s="41">
        <v>8</v>
      </c>
      <c r="M7" s="67">
        <v>752</v>
      </c>
      <c r="N7" s="183">
        <v>3.0219911109901099</v>
      </c>
      <c r="O7" s="184">
        <v>5.4450290288110104</v>
      </c>
      <c r="P7" s="183">
        <v>511.83272870823498</v>
      </c>
      <c r="Q7" s="184">
        <v>1.8018018018018001</v>
      </c>
      <c r="R7" s="183">
        <v>169.369369369369</v>
      </c>
    </row>
    <row r="8" spans="7:18" x14ac:dyDescent="0.25">
      <c r="G8"/>
      <c r="I8">
        <v>0</v>
      </c>
      <c r="J8" s="181" t="s">
        <v>211</v>
      </c>
      <c r="K8" s="67">
        <v>58</v>
      </c>
      <c r="L8" s="41">
        <v>3</v>
      </c>
      <c r="M8" s="67">
        <v>100</v>
      </c>
      <c r="N8" s="183">
        <v>1.83637284701114</v>
      </c>
      <c r="O8" s="184">
        <v>9.4984802431610902</v>
      </c>
      <c r="P8" s="183">
        <v>316.61600810536999</v>
      </c>
      <c r="Q8" s="184">
        <v>5.1724137931034502</v>
      </c>
      <c r="R8" s="183">
        <v>172.413793103448</v>
      </c>
    </row>
    <row r="9" spans="7:18" x14ac:dyDescent="0.25">
      <c r="G9"/>
      <c r="I9">
        <v>0</v>
      </c>
      <c r="J9" s="181" t="s">
        <v>212</v>
      </c>
      <c r="K9" s="67">
        <v>115</v>
      </c>
      <c r="L9" s="41">
        <v>4</v>
      </c>
      <c r="M9" s="67">
        <v>192</v>
      </c>
      <c r="N9" s="183">
        <v>2.1109632417052899</v>
      </c>
      <c r="O9" s="184">
        <v>7.3424808407140603</v>
      </c>
      <c r="P9" s="183">
        <v>352.43908035427501</v>
      </c>
      <c r="Q9" s="184">
        <v>3.47826086956522</v>
      </c>
      <c r="R9" s="183">
        <v>166.95652173913001</v>
      </c>
    </row>
    <row r="10" spans="7:18" x14ac:dyDescent="0.25">
      <c r="G10"/>
      <c r="I10">
        <v>0</v>
      </c>
      <c r="J10" s="181" t="s">
        <v>213</v>
      </c>
      <c r="K10" s="67">
        <v>145</v>
      </c>
      <c r="L10" s="41">
        <v>11</v>
      </c>
      <c r="M10" s="67">
        <v>237</v>
      </c>
      <c r="N10" s="183">
        <v>2.89930416699992</v>
      </c>
      <c r="O10" s="184">
        <v>21.994721266895901</v>
      </c>
      <c r="P10" s="183">
        <v>473.886267295849</v>
      </c>
      <c r="Q10" s="184">
        <v>7.5862068965517198</v>
      </c>
      <c r="R10" s="183">
        <v>163.44827586206901</v>
      </c>
    </row>
    <row r="11" spans="7:18" x14ac:dyDescent="0.25">
      <c r="G11"/>
      <c r="I11">
        <v>0</v>
      </c>
      <c r="J11" s="181" t="s">
        <v>214</v>
      </c>
      <c r="K11" s="67">
        <v>116</v>
      </c>
      <c r="L11" s="41">
        <v>1</v>
      </c>
      <c r="M11" s="67">
        <v>186</v>
      </c>
      <c r="N11" s="183">
        <v>1.66214115303878</v>
      </c>
      <c r="O11" s="184">
        <v>1.4328803043437801</v>
      </c>
      <c r="P11" s="183">
        <v>266.51573660794202</v>
      </c>
      <c r="Q11" s="184">
        <v>0.86206896551724099</v>
      </c>
      <c r="R11" s="183">
        <v>160.344827586207</v>
      </c>
    </row>
    <row r="12" spans="7:18" x14ac:dyDescent="0.25">
      <c r="G12"/>
      <c r="I12">
        <v>1</v>
      </c>
      <c r="J12" s="181" t="s">
        <v>198</v>
      </c>
      <c r="K12" s="67">
        <v>1446</v>
      </c>
      <c r="L12" s="41">
        <v>11</v>
      </c>
      <c r="M12" s="67">
        <v>2120</v>
      </c>
      <c r="N12" s="183">
        <v>4.5662316746796803</v>
      </c>
      <c r="O12" s="184">
        <v>3.4736202227853701</v>
      </c>
      <c r="P12" s="183">
        <v>669.46135202772598</v>
      </c>
      <c r="Q12" s="184">
        <v>0.76071922544951598</v>
      </c>
      <c r="R12" s="183">
        <v>146.61134163208899</v>
      </c>
    </row>
    <row r="13" spans="7:18" x14ac:dyDescent="0.25">
      <c r="G13"/>
      <c r="I13">
        <v>0</v>
      </c>
      <c r="J13" s="181" t="s">
        <v>215</v>
      </c>
      <c r="K13" s="67">
        <v>105</v>
      </c>
      <c r="L13" s="41">
        <v>1</v>
      </c>
      <c r="M13" s="67">
        <v>193</v>
      </c>
      <c r="N13" s="183">
        <v>1.96844858131099</v>
      </c>
      <c r="O13" s="184">
        <v>1.87471293458189</v>
      </c>
      <c r="P13" s="183">
        <v>361.81959637430498</v>
      </c>
      <c r="Q13" s="184">
        <v>0.952380952380952</v>
      </c>
      <c r="R13" s="183">
        <v>183.80952380952399</v>
      </c>
    </row>
    <row r="14" spans="7:18" x14ac:dyDescent="0.25">
      <c r="G14"/>
      <c r="I14">
        <v>0</v>
      </c>
      <c r="J14" s="181" t="s">
        <v>216</v>
      </c>
      <c r="K14" s="67">
        <v>88</v>
      </c>
      <c r="L14" s="41">
        <v>3</v>
      </c>
      <c r="M14" s="67">
        <v>137</v>
      </c>
      <c r="N14" s="183">
        <v>1.8655925376298499</v>
      </c>
      <c r="O14" s="184">
        <v>6.3599745601017599</v>
      </c>
      <c r="P14" s="183">
        <v>290.438838244647</v>
      </c>
      <c r="Q14" s="184">
        <v>3.4090909090909101</v>
      </c>
      <c r="R14" s="183">
        <v>155.68181818181799</v>
      </c>
    </row>
    <row r="15" spans="7:18" x14ac:dyDescent="0.25">
      <c r="G15"/>
      <c r="I15">
        <v>0</v>
      </c>
      <c r="J15" s="181" t="s">
        <v>217</v>
      </c>
      <c r="K15" s="67">
        <v>55</v>
      </c>
      <c r="L15" s="41">
        <v>3</v>
      </c>
      <c r="M15" s="67">
        <v>94</v>
      </c>
      <c r="N15" s="183">
        <v>1.2833076671799899</v>
      </c>
      <c r="O15" s="184">
        <v>6.9998600027999398</v>
      </c>
      <c r="P15" s="183">
        <v>219.328946754398</v>
      </c>
      <c r="Q15" s="184">
        <v>5.4545454545454497</v>
      </c>
      <c r="R15" s="183">
        <v>170.90909090909099</v>
      </c>
    </row>
    <row r="16" spans="7:18" x14ac:dyDescent="0.25">
      <c r="G16"/>
      <c r="I16">
        <v>0</v>
      </c>
      <c r="J16" s="181" t="s">
        <v>218</v>
      </c>
      <c r="K16" s="67">
        <v>88</v>
      </c>
      <c r="L16" s="41">
        <v>2</v>
      </c>
      <c r="M16" s="67">
        <v>130</v>
      </c>
      <c r="N16" s="183">
        <v>2.39543777986471</v>
      </c>
      <c r="O16" s="184">
        <v>5.4441767724197998</v>
      </c>
      <c r="P16" s="183">
        <v>353.87149020728702</v>
      </c>
      <c r="Q16" s="184">
        <v>2.2727272727272698</v>
      </c>
      <c r="R16" s="183">
        <v>147.727272727273</v>
      </c>
    </row>
    <row r="17" spans="7:18" x14ac:dyDescent="0.25">
      <c r="G17"/>
      <c r="I17">
        <v>0</v>
      </c>
      <c r="J17" s="181" t="s">
        <v>219</v>
      </c>
      <c r="K17" s="67">
        <v>111</v>
      </c>
      <c r="L17" s="41">
        <v>1</v>
      </c>
      <c r="M17" s="67">
        <v>148</v>
      </c>
      <c r="N17" s="183">
        <v>1.9237268307900299</v>
      </c>
      <c r="O17" s="184">
        <v>1.7330872349459701</v>
      </c>
      <c r="P17" s="183">
        <v>256.49691077200401</v>
      </c>
      <c r="Q17" s="184">
        <v>0.90090090090090102</v>
      </c>
      <c r="R17" s="183">
        <v>133.333333333333</v>
      </c>
    </row>
    <row r="18" spans="7:18" x14ac:dyDescent="0.25">
      <c r="G18"/>
      <c r="I18">
        <v>0</v>
      </c>
      <c r="J18" s="181" t="s">
        <v>220</v>
      </c>
      <c r="K18" s="67">
        <v>100</v>
      </c>
      <c r="L18" s="41">
        <v>0</v>
      </c>
      <c r="M18" s="67">
        <v>162</v>
      </c>
      <c r="N18" s="183">
        <v>2.0846796889657901</v>
      </c>
      <c r="O18" s="184">
        <v>0</v>
      </c>
      <c r="P18" s="183">
        <v>337.71810961245802</v>
      </c>
      <c r="Q18" s="184">
        <v>0</v>
      </c>
      <c r="R18" s="183">
        <v>162</v>
      </c>
    </row>
    <row r="19" spans="7:18" x14ac:dyDescent="0.25">
      <c r="G19"/>
      <c r="I19">
        <v>0</v>
      </c>
      <c r="J19" s="181" t="s">
        <v>221</v>
      </c>
      <c r="K19" s="67">
        <v>71</v>
      </c>
      <c r="L19" s="41">
        <v>1</v>
      </c>
      <c r="M19" s="67">
        <v>120</v>
      </c>
      <c r="N19" s="183">
        <v>2.29870171916988</v>
      </c>
      <c r="O19" s="184">
        <v>3.23760805516884</v>
      </c>
      <c r="P19" s="183">
        <v>388.51296662026101</v>
      </c>
      <c r="Q19" s="184">
        <v>1.40845070422535</v>
      </c>
      <c r="R19" s="183">
        <v>169.01408450704201</v>
      </c>
    </row>
    <row r="20" spans="7:18" x14ac:dyDescent="0.25">
      <c r="G20"/>
      <c r="I20">
        <v>0</v>
      </c>
      <c r="J20" s="181" t="s">
        <v>222</v>
      </c>
      <c r="K20" s="67">
        <v>82</v>
      </c>
      <c r="L20" s="41">
        <v>1</v>
      </c>
      <c r="M20" s="67">
        <v>164</v>
      </c>
      <c r="N20" s="183">
        <v>2.7301481604794402</v>
      </c>
      <c r="O20" s="184">
        <v>3.3294489761944401</v>
      </c>
      <c r="P20" s="183">
        <v>546.02963209588802</v>
      </c>
      <c r="Q20" s="184">
        <v>1.2195121951219501</v>
      </c>
      <c r="R20" s="183">
        <v>200</v>
      </c>
    </row>
    <row r="21" spans="7:18" x14ac:dyDescent="0.25">
      <c r="G21"/>
      <c r="I21">
        <v>0</v>
      </c>
      <c r="J21" s="181" t="s">
        <v>223</v>
      </c>
      <c r="K21" s="67">
        <v>62</v>
      </c>
      <c r="L21" s="41">
        <v>1</v>
      </c>
      <c r="M21" s="67">
        <v>93</v>
      </c>
      <c r="N21" s="183">
        <v>1.31286394917946</v>
      </c>
      <c r="O21" s="184">
        <v>2.11752249867655</v>
      </c>
      <c r="P21" s="183">
        <v>196.929592376919</v>
      </c>
      <c r="Q21" s="184">
        <v>1.61290322580645</v>
      </c>
      <c r="R21" s="183">
        <v>150</v>
      </c>
    </row>
    <row r="22" spans="7:18" x14ac:dyDescent="0.25">
      <c r="G22"/>
      <c r="I22">
        <v>0</v>
      </c>
      <c r="J22" s="181" t="s">
        <v>224</v>
      </c>
      <c r="K22" s="67">
        <v>69</v>
      </c>
      <c r="L22" s="41">
        <v>0</v>
      </c>
      <c r="M22" s="67">
        <v>109</v>
      </c>
      <c r="N22" s="183">
        <v>2.1495327102803699</v>
      </c>
      <c r="O22" s="184">
        <v>0</v>
      </c>
      <c r="P22" s="183">
        <v>339.56386292834901</v>
      </c>
      <c r="Q22" s="184">
        <v>0</v>
      </c>
      <c r="R22" s="183">
        <v>157.97101449275399</v>
      </c>
    </row>
    <row r="23" spans="7:18" x14ac:dyDescent="0.25">
      <c r="G23"/>
      <c r="I23">
        <v>1</v>
      </c>
      <c r="J23" s="181" t="s">
        <v>199</v>
      </c>
      <c r="K23" s="67">
        <v>611</v>
      </c>
      <c r="L23" s="41">
        <v>7</v>
      </c>
      <c r="M23" s="67">
        <v>869</v>
      </c>
      <c r="N23" s="183">
        <v>3.2167375647559302</v>
      </c>
      <c r="O23" s="184">
        <v>3.68529671903298</v>
      </c>
      <c r="P23" s="183">
        <v>457.50326411995098</v>
      </c>
      <c r="Q23" s="184">
        <v>1.14566284779051</v>
      </c>
      <c r="R23" s="183">
        <v>142.22585924713599</v>
      </c>
    </row>
    <row r="24" spans="7:18" x14ac:dyDescent="0.25">
      <c r="G24"/>
      <c r="I24">
        <v>1</v>
      </c>
      <c r="J24" s="181" t="s">
        <v>200</v>
      </c>
      <c r="K24" s="67">
        <v>318</v>
      </c>
      <c r="L24" s="41">
        <v>6</v>
      </c>
      <c r="M24" s="67">
        <v>434</v>
      </c>
      <c r="N24" s="183">
        <v>3.8116014119705901</v>
      </c>
      <c r="O24" s="184">
        <v>7.19170077730299</v>
      </c>
      <c r="P24" s="183">
        <v>520.19968955825004</v>
      </c>
      <c r="Q24" s="184">
        <v>1.88679245283019</v>
      </c>
      <c r="R24" s="183">
        <v>136.477987421384</v>
      </c>
    </row>
    <row r="25" spans="7:18" x14ac:dyDescent="0.25">
      <c r="G25"/>
      <c r="I25">
        <v>0</v>
      </c>
      <c r="J25" s="181" t="s">
        <v>225</v>
      </c>
      <c r="K25" s="67">
        <v>103</v>
      </c>
      <c r="L25" s="41">
        <v>4</v>
      </c>
      <c r="M25" s="67">
        <v>175</v>
      </c>
      <c r="N25" s="183">
        <v>2.6515639078388502</v>
      </c>
      <c r="O25" s="184">
        <v>10.297335564422699</v>
      </c>
      <c r="P25" s="183">
        <v>450.50843094349301</v>
      </c>
      <c r="Q25" s="184">
        <v>3.8834951456310698</v>
      </c>
      <c r="R25" s="183">
        <v>169.90291262135901</v>
      </c>
    </row>
    <row r="26" spans="7:18" x14ac:dyDescent="0.25">
      <c r="G26"/>
      <c r="I26">
        <v>0</v>
      </c>
      <c r="J26" s="181" t="s">
        <v>226</v>
      </c>
      <c r="K26" s="67">
        <v>96</v>
      </c>
      <c r="L26" s="41">
        <v>3</v>
      </c>
      <c r="M26" s="67">
        <v>184</v>
      </c>
      <c r="N26" s="183">
        <v>2.72498900069544</v>
      </c>
      <c r="O26" s="184">
        <v>8.5155906271732498</v>
      </c>
      <c r="P26" s="183">
        <v>522.28955846662598</v>
      </c>
      <c r="Q26" s="184">
        <v>3.125</v>
      </c>
      <c r="R26" s="183">
        <v>191.666666666667</v>
      </c>
    </row>
    <row r="27" spans="7:18" x14ac:dyDescent="0.25">
      <c r="G27"/>
      <c r="I27">
        <v>0</v>
      </c>
      <c r="J27" s="181" t="s">
        <v>227</v>
      </c>
      <c r="K27" s="67">
        <v>73</v>
      </c>
      <c r="L27" s="41">
        <v>1</v>
      </c>
      <c r="M27" s="67">
        <v>101</v>
      </c>
      <c r="N27" s="183">
        <v>2.4139014268472101</v>
      </c>
      <c r="O27" s="184">
        <v>3.30671428335235</v>
      </c>
      <c r="P27" s="183">
        <v>333.97814261858701</v>
      </c>
      <c r="Q27" s="184">
        <v>1.3698630136986301</v>
      </c>
      <c r="R27" s="183">
        <v>138.356164383562</v>
      </c>
    </row>
    <row r="28" spans="7:18" x14ac:dyDescent="0.25">
      <c r="G28"/>
      <c r="I28">
        <v>1</v>
      </c>
      <c r="J28" s="181" t="s">
        <v>201</v>
      </c>
      <c r="K28" s="67">
        <v>403</v>
      </c>
      <c r="L28" s="41">
        <v>5</v>
      </c>
      <c r="M28" s="67">
        <v>548</v>
      </c>
      <c r="N28" s="183">
        <v>4.2356403384308203</v>
      </c>
      <c r="O28" s="184">
        <v>5.2551368963161504</v>
      </c>
      <c r="P28" s="183">
        <v>575.96300383624998</v>
      </c>
      <c r="Q28" s="184">
        <v>1.24069478908189</v>
      </c>
      <c r="R28" s="183">
        <v>135.98014888337499</v>
      </c>
    </row>
    <row r="29" spans="7:18" x14ac:dyDescent="0.25">
      <c r="G29"/>
      <c r="I29">
        <v>0</v>
      </c>
      <c r="J29" s="181" t="s">
        <v>228</v>
      </c>
      <c r="K29" s="67">
        <v>115</v>
      </c>
      <c r="L29" s="41">
        <v>3</v>
      </c>
      <c r="M29" s="67">
        <v>182</v>
      </c>
      <c r="N29" s="183">
        <v>3.74135827572184</v>
      </c>
      <c r="O29" s="184">
        <v>9.7600650671004505</v>
      </c>
      <c r="P29" s="183">
        <v>592.11061407076102</v>
      </c>
      <c r="Q29" s="184">
        <v>2.60869565217391</v>
      </c>
      <c r="R29" s="183">
        <v>158.26086956521701</v>
      </c>
    </row>
    <row r="30" spans="7:18" x14ac:dyDescent="0.25">
      <c r="G30"/>
      <c r="I30">
        <v>1</v>
      </c>
      <c r="J30" s="181" t="s">
        <v>229</v>
      </c>
      <c r="K30" s="67">
        <v>187</v>
      </c>
      <c r="L30" s="41">
        <v>2</v>
      </c>
      <c r="M30" s="67">
        <v>285</v>
      </c>
      <c r="N30" s="183">
        <v>1.92127893476898</v>
      </c>
      <c r="O30" s="184">
        <v>2.05484378050159</v>
      </c>
      <c r="P30" s="183">
        <v>292.81523872147602</v>
      </c>
      <c r="Q30" s="184">
        <v>1.0695187165775399</v>
      </c>
      <c r="R30" s="183">
        <v>152.40641711229901</v>
      </c>
    </row>
    <row r="31" spans="7:18" x14ac:dyDescent="0.25">
      <c r="G31"/>
      <c r="I31">
        <v>1</v>
      </c>
      <c r="J31" s="181" t="s">
        <v>230</v>
      </c>
      <c r="K31" s="67">
        <v>248</v>
      </c>
      <c r="L31" s="41">
        <v>5</v>
      </c>
      <c r="M31" s="67">
        <v>415</v>
      </c>
      <c r="N31" s="183">
        <v>2.6774195289684899</v>
      </c>
      <c r="O31" s="184">
        <v>5.3980232438880904</v>
      </c>
      <c r="P31" s="183">
        <v>448.03592924271101</v>
      </c>
      <c r="Q31" s="184">
        <v>2.0161290322580601</v>
      </c>
      <c r="R31" s="183">
        <v>167.33870967741899</v>
      </c>
    </row>
    <row r="32" spans="7:18" x14ac:dyDescent="0.25">
      <c r="G32"/>
      <c r="I32">
        <v>0</v>
      </c>
      <c r="J32" s="181" t="s">
        <v>231</v>
      </c>
      <c r="K32" s="67">
        <v>125</v>
      </c>
      <c r="L32" s="41">
        <v>1</v>
      </c>
      <c r="M32" s="67">
        <v>183</v>
      </c>
      <c r="N32" s="183">
        <v>2.3252569408919701</v>
      </c>
      <c r="O32" s="184">
        <v>1.8602055527135699</v>
      </c>
      <c r="P32" s="183">
        <v>340.41761614658401</v>
      </c>
      <c r="Q32" s="184">
        <v>0.8</v>
      </c>
      <c r="R32" s="183">
        <v>146.4</v>
      </c>
    </row>
    <row r="33" spans="1:18" x14ac:dyDescent="0.25">
      <c r="G33"/>
      <c r="I33">
        <v>1</v>
      </c>
      <c r="J33" s="181" t="s">
        <v>232</v>
      </c>
      <c r="K33" s="67">
        <v>143</v>
      </c>
      <c r="L33" s="41">
        <v>0</v>
      </c>
      <c r="M33" s="67">
        <v>208</v>
      </c>
      <c r="N33" s="183">
        <v>2.6074430647484599</v>
      </c>
      <c r="O33" s="184">
        <v>0</v>
      </c>
      <c r="P33" s="183">
        <v>379.26444578159499</v>
      </c>
      <c r="Q33" s="184">
        <v>0</v>
      </c>
      <c r="R33" s="183">
        <v>145.45454545454501</v>
      </c>
    </row>
    <row r="34" spans="1:18" x14ac:dyDescent="0.25">
      <c r="G34"/>
      <c r="I34">
        <v>0</v>
      </c>
      <c r="J34" s="181" t="s">
        <v>276</v>
      </c>
      <c r="K34" s="67">
        <v>5725</v>
      </c>
      <c r="L34" s="41">
        <v>93</v>
      </c>
      <c r="M34" s="67">
        <v>8766</v>
      </c>
      <c r="N34" s="183">
        <v>2.9287752552510802</v>
      </c>
      <c r="O34" s="184">
        <v>4.7576611133336302</v>
      </c>
      <c r="P34" s="183">
        <v>448.44792816647902</v>
      </c>
      <c r="Q34" s="184">
        <v>1.62445414847162</v>
      </c>
      <c r="R34" s="183">
        <v>153.11790393013101</v>
      </c>
    </row>
    <row r="35" spans="1:18" x14ac:dyDescent="0.25">
      <c r="G35"/>
      <c r="I35">
        <v>0</v>
      </c>
      <c r="J35" s="181" t="s">
        <v>170</v>
      </c>
      <c r="K35" s="67">
        <v>3361</v>
      </c>
      <c r="L35" s="41">
        <v>110</v>
      </c>
      <c r="M35" s="67">
        <v>5255</v>
      </c>
      <c r="N35" s="183">
        <v>1.7076260669804999</v>
      </c>
      <c r="O35" s="184">
        <v>5.5887791540569802</v>
      </c>
      <c r="P35" s="183">
        <v>266.99122231426799</v>
      </c>
      <c r="Q35" s="184">
        <v>3.2728354656352301</v>
      </c>
      <c r="R35" s="183">
        <v>156.352276108301</v>
      </c>
    </row>
    <row r="36" spans="1:18" x14ac:dyDescent="0.25">
      <c r="G36"/>
      <c r="I36">
        <v>0</v>
      </c>
      <c r="J36" s="43" t="s">
        <v>27</v>
      </c>
      <c r="K36" s="48">
        <v>9086</v>
      </c>
      <c r="L36" s="54">
        <v>203</v>
      </c>
      <c r="M36" s="48">
        <v>14021</v>
      </c>
      <c r="N36" s="60">
        <v>2.3161014552361601</v>
      </c>
      <c r="O36" s="60">
        <v>5.1746488599267204</v>
      </c>
      <c r="P36" s="49">
        <v>357.40764367011099</v>
      </c>
      <c r="Q36" s="94">
        <v>2.2342064714946099</v>
      </c>
      <c r="R36" s="60">
        <v>154.314329738059</v>
      </c>
    </row>
    <row r="37" spans="1:18" x14ac:dyDescent="0.25">
      <c r="G37"/>
      <c r="J37" s="347" t="s">
        <v>44</v>
      </c>
      <c r="K37" s="259"/>
      <c r="L37" s="259"/>
      <c r="M37" s="259"/>
      <c r="N37" s="259"/>
      <c r="O37" s="259"/>
      <c r="P37" s="259"/>
      <c r="Q37" s="259"/>
      <c r="R37" s="259"/>
    </row>
    <row r="38" spans="1:18" x14ac:dyDescent="0.25">
      <c r="G38"/>
      <c r="J38" s="347" t="s">
        <v>45</v>
      </c>
      <c r="K38" s="259"/>
      <c r="L38" s="259"/>
      <c r="M38" s="259"/>
      <c r="N38" s="259"/>
      <c r="O38" s="259"/>
      <c r="P38" s="259"/>
      <c r="Q38" s="259"/>
      <c r="R38" s="259"/>
    </row>
    <row r="39" spans="1:18" x14ac:dyDescent="0.25">
      <c r="G39"/>
    </row>
    <row r="40" spans="1:18" x14ac:dyDescent="0.25">
      <c r="G40"/>
    </row>
    <row r="41" spans="1:18" x14ac:dyDescent="0.25">
      <c r="G41"/>
    </row>
    <row r="42" spans="1:18" x14ac:dyDescent="0.25">
      <c r="G42"/>
    </row>
    <row r="43" spans="1:18" x14ac:dyDescent="0.25">
      <c r="A43" s="240"/>
      <c r="B43" s="240"/>
      <c r="C43" s="240"/>
      <c r="D43" s="240"/>
      <c r="E43" s="240"/>
      <c r="F43" s="240"/>
      <c r="G43" s="244"/>
      <c r="H43" s="240"/>
      <c r="I43" s="240"/>
      <c r="J43" s="240"/>
      <c r="K43" s="240"/>
      <c r="L43" s="240"/>
      <c r="M43" s="245"/>
      <c r="N43" s="245"/>
      <c r="O43" s="245"/>
      <c r="P43" s="245"/>
      <c r="Q43" s="245"/>
    </row>
    <row r="44" spans="1:18" x14ac:dyDescent="0.25">
      <c r="A44" s="240"/>
      <c r="B44" s="240"/>
      <c r="C44" s="240"/>
      <c r="D44" s="240"/>
      <c r="E44" s="240"/>
      <c r="F44" s="240"/>
      <c r="G44" s="244"/>
      <c r="H44" s="240"/>
      <c r="I44" s="240"/>
      <c r="J44" s="240"/>
      <c r="K44" s="240"/>
      <c r="L44" s="240"/>
      <c r="M44" s="245"/>
      <c r="N44" s="245"/>
      <c r="O44" s="245"/>
      <c r="P44" s="245"/>
      <c r="Q44" s="245"/>
    </row>
    <row r="45" spans="1:18" x14ac:dyDescent="0.25">
      <c r="A45" s="240"/>
      <c r="B45" s="240"/>
      <c r="C45" s="246"/>
      <c r="D45" s="240"/>
      <c r="E45" s="240"/>
      <c r="F45" s="240"/>
      <c r="G45" s="244"/>
      <c r="H45" s="240"/>
      <c r="I45" s="240"/>
      <c r="J45" s="240"/>
      <c r="K45" s="240"/>
      <c r="L45" s="240"/>
      <c r="M45" s="245"/>
      <c r="N45" s="245"/>
      <c r="O45" s="245"/>
      <c r="P45" s="245"/>
      <c r="Q45" s="245"/>
    </row>
    <row r="46" spans="1:18" x14ac:dyDescent="0.25">
      <c r="A46" s="240"/>
      <c r="B46" s="240"/>
      <c r="C46" s="246"/>
      <c r="D46" s="240"/>
      <c r="E46" s="240"/>
      <c r="F46" s="240"/>
      <c r="G46" s="244"/>
      <c r="H46" s="240"/>
      <c r="I46" s="240"/>
      <c r="J46" s="240"/>
      <c r="K46" s="240"/>
      <c r="L46" s="240"/>
      <c r="M46" s="245"/>
      <c r="N46" s="245"/>
      <c r="O46" s="245"/>
      <c r="P46" s="245"/>
      <c r="Q46" s="245"/>
    </row>
    <row r="47" spans="1:18" x14ac:dyDescent="0.25">
      <c r="A47" s="240"/>
      <c r="B47" s="240"/>
      <c r="C47" s="246"/>
      <c r="D47" s="240"/>
      <c r="E47" s="240"/>
      <c r="F47" s="240"/>
      <c r="G47" s="244"/>
      <c r="H47" s="240"/>
      <c r="I47" s="240"/>
      <c r="J47" s="240"/>
      <c r="K47" s="240"/>
      <c r="L47" s="240"/>
      <c r="M47" s="245"/>
      <c r="N47" s="245"/>
      <c r="O47" s="245"/>
      <c r="P47" s="245"/>
      <c r="Q47" s="245"/>
    </row>
  </sheetData>
  <sortState xmlns:xlrd2="http://schemas.microsoft.com/office/spreadsheetml/2017/richdata2" ref="A43:Q47">
    <sortCondition ref="B43:B47"/>
    <sortCondition ref="C43:C47"/>
    <sortCondition descending="1" ref="H43:H47"/>
    <sortCondition ref="I43:I47"/>
  </sortState>
  <mergeCells count="10">
    <mergeCell ref="Q4:Q5"/>
    <mergeCell ref="R4:R5"/>
    <mergeCell ref="J37:R37"/>
    <mergeCell ref="J38:R38"/>
    <mergeCell ref="K4:K5"/>
    <mergeCell ref="L4:L5"/>
    <mergeCell ref="M4:M5"/>
    <mergeCell ref="N4:N5"/>
    <mergeCell ref="O4:O5"/>
    <mergeCell ref="P4:P5"/>
  </mergeCells>
  <conditionalFormatting sqref="H43:H47">
    <cfRule type="cellIs" dxfId="5" priority="6" operator="equal">
      <formula>1</formula>
    </cfRule>
  </conditionalFormatting>
  <conditionalFormatting sqref="I6:R35">
    <cfRule type="expression" dxfId="4" priority="5">
      <formula>$I6&gt;0</formula>
    </cfRule>
  </conditionalFormatting>
  <conditionalFormatting sqref="I36:R36">
    <cfRule type="expression" dxfId="3" priority="2">
      <formula>$I36&gt;0</formula>
    </cfRule>
  </conditionalFormatting>
  <pageMargins left="0.7" right="0.7" top="0.75" bottom="0.75" header="0.3" footer="0.3"/>
  <pageSetup paperSize="9" orientation="landscape" horizontalDpi="4294967295" verticalDpi="4294967295"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glio30"/>
  <dimension ref="A2:O43"/>
  <sheetViews>
    <sheetView topLeftCell="I9" workbookViewId="0">
      <selection activeCell="M6" sqref="M6:O36"/>
    </sheetView>
  </sheetViews>
  <sheetFormatPr defaultRowHeight="15" x14ac:dyDescent="0.25"/>
  <cols>
    <col min="1" max="8" width="0" hidden="1" customWidth="1"/>
    <col min="9" max="9" width="23.140625" customWidth="1"/>
  </cols>
  <sheetData>
    <row r="2" spans="8:15" x14ac:dyDescent="0.25">
      <c r="I2" s="8" t="s">
        <v>307</v>
      </c>
      <c r="K2" s="185"/>
      <c r="N2" s="185"/>
    </row>
    <row r="3" spans="8:15" x14ac:dyDescent="0.25">
      <c r="I3" s="195" t="s">
        <v>264</v>
      </c>
      <c r="J3" s="195"/>
      <c r="K3" s="195"/>
      <c r="L3" s="195"/>
      <c r="M3" s="195"/>
      <c r="N3" s="195"/>
      <c r="O3" s="195"/>
    </row>
    <row r="4" spans="8:15" x14ac:dyDescent="0.25">
      <c r="I4" s="310" t="s">
        <v>171</v>
      </c>
      <c r="J4" s="349" t="s">
        <v>23</v>
      </c>
      <c r="K4" s="349"/>
      <c r="L4" s="349"/>
      <c r="M4" s="339" t="s">
        <v>172</v>
      </c>
      <c r="N4" s="339"/>
      <c r="O4" s="339"/>
    </row>
    <row r="5" spans="8:15" ht="24" customHeight="1" x14ac:dyDescent="0.25">
      <c r="I5" s="311"/>
      <c r="J5" s="16" t="s">
        <v>1</v>
      </c>
      <c r="K5" s="16" t="s">
        <v>2</v>
      </c>
      <c r="L5" s="16" t="s">
        <v>3</v>
      </c>
      <c r="M5" s="16" t="s">
        <v>1</v>
      </c>
      <c r="N5" s="16" t="s">
        <v>2</v>
      </c>
      <c r="O5" s="16" t="s">
        <v>3</v>
      </c>
    </row>
    <row r="6" spans="8:15" x14ac:dyDescent="0.25">
      <c r="H6" s="239">
        <v>0</v>
      </c>
      <c r="I6" s="181" t="s">
        <v>210</v>
      </c>
      <c r="J6" s="67">
        <v>90</v>
      </c>
      <c r="K6" s="41">
        <v>1</v>
      </c>
      <c r="L6" s="67">
        <v>149</v>
      </c>
      <c r="M6" s="250">
        <v>58</v>
      </c>
      <c r="N6" s="251">
        <v>4</v>
      </c>
      <c r="O6" s="250">
        <v>96</v>
      </c>
    </row>
    <row r="7" spans="8:15" x14ac:dyDescent="0.25">
      <c r="H7" s="239">
        <v>1</v>
      </c>
      <c r="I7" s="181" t="s">
        <v>197</v>
      </c>
      <c r="J7" s="67">
        <v>346</v>
      </c>
      <c r="K7" s="41">
        <v>3</v>
      </c>
      <c r="L7" s="67">
        <v>570</v>
      </c>
      <c r="M7" s="250">
        <v>98</v>
      </c>
      <c r="N7" s="251">
        <v>5</v>
      </c>
      <c r="O7" s="250">
        <v>182</v>
      </c>
    </row>
    <row r="8" spans="8:15" x14ac:dyDescent="0.25">
      <c r="H8" s="239">
        <v>0</v>
      </c>
      <c r="I8" s="181" t="s">
        <v>211</v>
      </c>
      <c r="J8" s="67">
        <v>40</v>
      </c>
      <c r="K8" s="41">
        <v>1</v>
      </c>
      <c r="L8" s="67">
        <v>61</v>
      </c>
      <c r="M8" s="250">
        <v>18</v>
      </c>
      <c r="N8" s="251">
        <v>2</v>
      </c>
      <c r="O8" s="250">
        <v>39</v>
      </c>
    </row>
    <row r="9" spans="8:15" x14ac:dyDescent="0.25">
      <c r="H9" s="239">
        <v>0</v>
      </c>
      <c r="I9" s="181" t="s">
        <v>212</v>
      </c>
      <c r="J9" s="67">
        <v>92</v>
      </c>
      <c r="K9" s="41">
        <v>0</v>
      </c>
      <c r="L9" s="67">
        <v>154</v>
      </c>
      <c r="M9" s="250">
        <v>23</v>
      </c>
      <c r="N9" s="251">
        <v>4</v>
      </c>
      <c r="O9" s="250">
        <v>38</v>
      </c>
    </row>
    <row r="10" spans="8:15" x14ac:dyDescent="0.25">
      <c r="H10" s="239">
        <v>0</v>
      </c>
      <c r="I10" s="181" t="s">
        <v>213</v>
      </c>
      <c r="J10" s="67">
        <v>92</v>
      </c>
      <c r="K10" s="41">
        <v>1</v>
      </c>
      <c r="L10" s="67">
        <v>143</v>
      </c>
      <c r="M10" s="250">
        <v>53</v>
      </c>
      <c r="N10" s="251">
        <v>10</v>
      </c>
      <c r="O10" s="250">
        <v>94</v>
      </c>
    </row>
    <row r="11" spans="8:15" x14ac:dyDescent="0.25">
      <c r="H11" s="239">
        <v>0</v>
      </c>
      <c r="I11" s="181" t="s">
        <v>214</v>
      </c>
      <c r="J11" s="67">
        <v>75</v>
      </c>
      <c r="K11" s="41">
        <v>0</v>
      </c>
      <c r="L11" s="67">
        <v>113</v>
      </c>
      <c r="M11" s="250">
        <v>41</v>
      </c>
      <c r="N11" s="251">
        <v>1</v>
      </c>
      <c r="O11" s="250">
        <v>73</v>
      </c>
    </row>
    <row r="12" spans="8:15" x14ac:dyDescent="0.25">
      <c r="H12" s="239">
        <v>1</v>
      </c>
      <c r="I12" s="181" t="s">
        <v>198</v>
      </c>
      <c r="J12" s="67">
        <v>1274</v>
      </c>
      <c r="K12" s="41">
        <v>7</v>
      </c>
      <c r="L12" s="67">
        <v>1819</v>
      </c>
      <c r="M12" s="250">
        <v>172</v>
      </c>
      <c r="N12" s="251">
        <v>4</v>
      </c>
      <c r="O12" s="250">
        <v>301</v>
      </c>
    </row>
    <row r="13" spans="8:15" x14ac:dyDescent="0.25">
      <c r="H13" s="239">
        <v>0</v>
      </c>
      <c r="I13" s="181" t="s">
        <v>215</v>
      </c>
      <c r="J13" s="67">
        <v>63</v>
      </c>
      <c r="K13" s="41">
        <v>0</v>
      </c>
      <c r="L13" s="67">
        <v>108</v>
      </c>
      <c r="M13" s="250">
        <v>42</v>
      </c>
      <c r="N13" s="251">
        <v>1</v>
      </c>
      <c r="O13" s="250">
        <v>85</v>
      </c>
    </row>
    <row r="14" spans="8:15" x14ac:dyDescent="0.25">
      <c r="H14" s="239">
        <v>0</v>
      </c>
      <c r="I14" s="181" t="s">
        <v>216</v>
      </c>
      <c r="J14" s="67">
        <v>52</v>
      </c>
      <c r="K14" s="41">
        <v>0</v>
      </c>
      <c r="L14" s="67">
        <v>73</v>
      </c>
      <c r="M14" s="250">
        <v>36</v>
      </c>
      <c r="N14" s="251">
        <v>3</v>
      </c>
      <c r="O14" s="250">
        <v>64</v>
      </c>
    </row>
    <row r="15" spans="8:15" x14ac:dyDescent="0.25">
      <c r="H15" s="239">
        <v>0</v>
      </c>
      <c r="I15" s="181" t="s">
        <v>217</v>
      </c>
      <c r="J15" s="67">
        <v>36</v>
      </c>
      <c r="K15" s="41">
        <v>1</v>
      </c>
      <c r="L15" s="67">
        <v>56</v>
      </c>
      <c r="M15" s="250">
        <v>19</v>
      </c>
      <c r="N15" s="251">
        <v>2</v>
      </c>
      <c r="O15" s="250">
        <v>38</v>
      </c>
    </row>
    <row r="16" spans="8:15" x14ac:dyDescent="0.25">
      <c r="H16" s="239">
        <v>0</v>
      </c>
      <c r="I16" s="181" t="s">
        <v>218</v>
      </c>
      <c r="J16" s="67">
        <v>49</v>
      </c>
      <c r="K16" s="41">
        <v>0</v>
      </c>
      <c r="L16" s="67">
        <v>76</v>
      </c>
      <c r="M16" s="250">
        <v>39</v>
      </c>
      <c r="N16" s="251">
        <v>2</v>
      </c>
      <c r="O16" s="250">
        <v>54</v>
      </c>
    </row>
    <row r="17" spans="8:15" x14ac:dyDescent="0.25">
      <c r="H17" s="239">
        <v>0</v>
      </c>
      <c r="I17" s="181" t="s">
        <v>219</v>
      </c>
      <c r="J17" s="67">
        <v>74</v>
      </c>
      <c r="K17" s="41">
        <v>0</v>
      </c>
      <c r="L17" s="67">
        <v>95</v>
      </c>
      <c r="M17" s="250">
        <v>37</v>
      </c>
      <c r="N17" s="251">
        <v>1</v>
      </c>
      <c r="O17" s="250">
        <v>53</v>
      </c>
    </row>
    <row r="18" spans="8:15" x14ac:dyDescent="0.25">
      <c r="H18" s="239">
        <v>0</v>
      </c>
      <c r="I18" s="181" t="s">
        <v>220</v>
      </c>
      <c r="J18" s="67">
        <v>64</v>
      </c>
      <c r="K18" s="41">
        <v>0</v>
      </c>
      <c r="L18" s="67">
        <v>100</v>
      </c>
      <c r="M18" s="250">
        <v>36</v>
      </c>
      <c r="N18" s="251">
        <v>0</v>
      </c>
      <c r="O18" s="250">
        <v>62</v>
      </c>
    </row>
    <row r="19" spans="8:15" x14ac:dyDescent="0.25">
      <c r="H19" s="239">
        <v>0</v>
      </c>
      <c r="I19" s="181" t="s">
        <v>221</v>
      </c>
      <c r="J19" s="67">
        <v>52</v>
      </c>
      <c r="K19" s="41">
        <v>0</v>
      </c>
      <c r="L19" s="67">
        <v>82</v>
      </c>
      <c r="M19" s="250">
        <v>19</v>
      </c>
      <c r="N19" s="251">
        <v>1</v>
      </c>
      <c r="O19" s="250">
        <v>38</v>
      </c>
    </row>
    <row r="20" spans="8:15" x14ac:dyDescent="0.25">
      <c r="H20" s="239">
        <v>0</v>
      </c>
      <c r="I20" s="181" t="s">
        <v>222</v>
      </c>
      <c r="J20" s="67">
        <v>42</v>
      </c>
      <c r="K20" s="41">
        <v>0</v>
      </c>
      <c r="L20" s="67">
        <v>75</v>
      </c>
      <c r="M20" s="250">
        <v>40</v>
      </c>
      <c r="N20" s="251">
        <v>1</v>
      </c>
      <c r="O20" s="250">
        <v>89</v>
      </c>
    </row>
    <row r="21" spans="8:15" x14ac:dyDescent="0.25">
      <c r="H21" s="239">
        <v>0</v>
      </c>
      <c r="I21" s="181" t="s">
        <v>223</v>
      </c>
      <c r="J21" s="67">
        <v>41</v>
      </c>
      <c r="K21" s="41">
        <v>1</v>
      </c>
      <c r="L21" s="67">
        <v>60</v>
      </c>
      <c r="M21" s="250">
        <v>21</v>
      </c>
      <c r="N21" s="251">
        <v>0</v>
      </c>
      <c r="O21" s="250">
        <v>33</v>
      </c>
    </row>
    <row r="22" spans="8:15" x14ac:dyDescent="0.25">
      <c r="H22" s="239">
        <v>0</v>
      </c>
      <c r="I22" s="181" t="s">
        <v>224</v>
      </c>
      <c r="J22" s="67">
        <v>42</v>
      </c>
      <c r="K22" s="41">
        <v>0</v>
      </c>
      <c r="L22" s="67">
        <v>57</v>
      </c>
      <c r="M22" s="250">
        <v>27</v>
      </c>
      <c r="N22" s="251">
        <v>0</v>
      </c>
      <c r="O22" s="250">
        <v>52</v>
      </c>
    </row>
    <row r="23" spans="8:15" x14ac:dyDescent="0.25">
      <c r="H23" s="239">
        <v>1</v>
      </c>
      <c r="I23" s="181" t="s">
        <v>199</v>
      </c>
      <c r="J23" s="67">
        <v>526</v>
      </c>
      <c r="K23" s="41">
        <v>3</v>
      </c>
      <c r="L23" s="67">
        <v>746</v>
      </c>
      <c r="M23" s="250">
        <v>85</v>
      </c>
      <c r="N23" s="251">
        <v>4</v>
      </c>
      <c r="O23" s="250">
        <v>123</v>
      </c>
    </row>
    <row r="24" spans="8:15" x14ac:dyDescent="0.25">
      <c r="H24" s="239">
        <v>1</v>
      </c>
      <c r="I24" s="181" t="s">
        <v>200</v>
      </c>
      <c r="J24" s="67">
        <v>230</v>
      </c>
      <c r="K24" s="41">
        <v>2</v>
      </c>
      <c r="L24" s="67">
        <v>288</v>
      </c>
      <c r="M24" s="250">
        <v>88</v>
      </c>
      <c r="N24" s="251">
        <v>4</v>
      </c>
      <c r="O24" s="250">
        <v>146</v>
      </c>
    </row>
    <row r="25" spans="8:15" x14ac:dyDescent="0.25">
      <c r="H25" s="239">
        <v>0</v>
      </c>
      <c r="I25" s="181" t="s">
        <v>225</v>
      </c>
      <c r="J25" s="67">
        <v>47</v>
      </c>
      <c r="K25" s="41">
        <v>1</v>
      </c>
      <c r="L25" s="67">
        <v>78</v>
      </c>
      <c r="M25" s="250">
        <v>56</v>
      </c>
      <c r="N25" s="251">
        <v>3</v>
      </c>
      <c r="O25" s="250">
        <v>97</v>
      </c>
    </row>
    <row r="26" spans="8:15" x14ac:dyDescent="0.25">
      <c r="H26" s="239">
        <v>0</v>
      </c>
      <c r="I26" s="181" t="s">
        <v>226</v>
      </c>
      <c r="J26" s="67">
        <v>47</v>
      </c>
      <c r="K26" s="41">
        <v>1</v>
      </c>
      <c r="L26" s="67">
        <v>84</v>
      </c>
      <c r="M26" s="250">
        <v>49</v>
      </c>
      <c r="N26" s="251">
        <v>2</v>
      </c>
      <c r="O26" s="250">
        <v>100</v>
      </c>
    </row>
    <row r="27" spans="8:15" x14ac:dyDescent="0.25">
      <c r="H27" s="239">
        <v>0</v>
      </c>
      <c r="I27" s="181" t="s">
        <v>227</v>
      </c>
      <c r="J27" s="67">
        <v>28</v>
      </c>
      <c r="K27" s="41">
        <v>0</v>
      </c>
      <c r="L27" s="67">
        <v>33</v>
      </c>
      <c r="M27" s="250">
        <v>45</v>
      </c>
      <c r="N27" s="251">
        <v>1</v>
      </c>
      <c r="O27" s="250">
        <v>68</v>
      </c>
    </row>
    <row r="28" spans="8:15" x14ac:dyDescent="0.25">
      <c r="H28" s="239">
        <v>1</v>
      </c>
      <c r="I28" s="181" t="s">
        <v>201</v>
      </c>
      <c r="J28" s="67">
        <v>301</v>
      </c>
      <c r="K28" s="41">
        <v>3</v>
      </c>
      <c r="L28" s="67">
        <v>392</v>
      </c>
      <c r="M28" s="250">
        <v>102</v>
      </c>
      <c r="N28" s="251">
        <v>2</v>
      </c>
      <c r="O28" s="250">
        <v>156</v>
      </c>
    </row>
    <row r="29" spans="8:15" x14ac:dyDescent="0.25">
      <c r="H29" s="239">
        <v>0</v>
      </c>
      <c r="I29" s="181" t="s">
        <v>228</v>
      </c>
      <c r="J29" s="67">
        <v>104</v>
      </c>
      <c r="K29" s="41">
        <v>1</v>
      </c>
      <c r="L29" s="67">
        <v>166</v>
      </c>
      <c r="M29" s="250">
        <v>11</v>
      </c>
      <c r="N29" s="251">
        <v>2</v>
      </c>
      <c r="O29" s="250">
        <v>16</v>
      </c>
    </row>
    <row r="30" spans="8:15" x14ac:dyDescent="0.25">
      <c r="H30" s="239">
        <v>1</v>
      </c>
      <c r="I30" s="181" t="s">
        <v>229</v>
      </c>
      <c r="J30" s="67">
        <v>131</v>
      </c>
      <c r="K30" s="41">
        <v>0</v>
      </c>
      <c r="L30" s="67">
        <v>184</v>
      </c>
      <c r="M30" s="250">
        <v>56</v>
      </c>
      <c r="N30" s="251">
        <v>2</v>
      </c>
      <c r="O30" s="250">
        <v>101</v>
      </c>
    </row>
    <row r="31" spans="8:15" x14ac:dyDescent="0.25">
      <c r="H31" s="239">
        <v>1</v>
      </c>
      <c r="I31" s="181" t="s">
        <v>230</v>
      </c>
      <c r="J31" s="67">
        <v>207</v>
      </c>
      <c r="K31" s="41">
        <v>4</v>
      </c>
      <c r="L31" s="67">
        <v>321</v>
      </c>
      <c r="M31" s="250">
        <v>41</v>
      </c>
      <c r="N31" s="251">
        <v>1</v>
      </c>
      <c r="O31" s="250">
        <v>94</v>
      </c>
    </row>
    <row r="32" spans="8:15" x14ac:dyDescent="0.25">
      <c r="H32" s="239">
        <v>0</v>
      </c>
      <c r="I32" s="181" t="s">
        <v>231</v>
      </c>
      <c r="J32" s="67">
        <v>109</v>
      </c>
      <c r="K32" s="41">
        <v>1</v>
      </c>
      <c r="L32" s="67">
        <v>154</v>
      </c>
      <c r="M32" s="250">
        <v>16</v>
      </c>
      <c r="N32" s="251">
        <v>0</v>
      </c>
      <c r="O32" s="250">
        <v>29</v>
      </c>
    </row>
    <row r="33" spans="1:15" x14ac:dyDescent="0.25">
      <c r="H33" s="239">
        <v>1</v>
      </c>
      <c r="I33" s="181" t="s">
        <v>232</v>
      </c>
      <c r="J33" s="67">
        <v>108</v>
      </c>
      <c r="K33" s="41">
        <v>0</v>
      </c>
      <c r="L33" s="67">
        <v>145</v>
      </c>
      <c r="M33" s="250">
        <v>35</v>
      </c>
      <c r="N33" s="251">
        <v>0</v>
      </c>
      <c r="O33" s="250">
        <v>63</v>
      </c>
    </row>
    <row r="34" spans="1:15" x14ac:dyDescent="0.25">
      <c r="H34" s="239">
        <v>0</v>
      </c>
      <c r="I34" s="181" t="s">
        <v>276</v>
      </c>
      <c r="J34" s="67">
        <v>4362</v>
      </c>
      <c r="K34" s="41">
        <v>31</v>
      </c>
      <c r="L34" s="67">
        <v>6382</v>
      </c>
      <c r="M34" s="250">
        <v>1363</v>
      </c>
      <c r="N34" s="251">
        <v>62</v>
      </c>
      <c r="O34" s="250">
        <v>2384</v>
      </c>
    </row>
    <row r="35" spans="1:15" x14ac:dyDescent="0.25">
      <c r="H35" s="239">
        <v>0</v>
      </c>
      <c r="I35" s="181" t="s">
        <v>169</v>
      </c>
      <c r="J35" s="67">
        <v>1945</v>
      </c>
      <c r="K35" s="41">
        <v>17</v>
      </c>
      <c r="L35" s="67">
        <v>2918</v>
      </c>
      <c r="M35" s="250">
        <v>1416</v>
      </c>
      <c r="N35" s="251">
        <v>93</v>
      </c>
      <c r="O35" s="250">
        <v>2337</v>
      </c>
    </row>
    <row r="36" spans="1:15" x14ac:dyDescent="0.25">
      <c r="H36" s="239">
        <v>0</v>
      </c>
      <c r="I36" s="43" t="s">
        <v>27</v>
      </c>
      <c r="J36" s="48">
        <v>6307</v>
      </c>
      <c r="K36" s="54">
        <v>48</v>
      </c>
      <c r="L36" s="48">
        <v>9300</v>
      </c>
      <c r="M36" s="105">
        <v>2779</v>
      </c>
      <c r="N36" s="105">
        <v>155</v>
      </c>
      <c r="O36" s="105">
        <v>4721</v>
      </c>
    </row>
    <row r="39" spans="1:15" x14ac:dyDescent="0.25">
      <c r="A39" s="240"/>
      <c r="B39" s="240"/>
      <c r="C39" s="240"/>
      <c r="D39" s="240"/>
      <c r="E39" s="240"/>
      <c r="F39" s="240"/>
      <c r="G39" s="240"/>
      <c r="H39" s="240"/>
      <c r="I39" s="240"/>
      <c r="J39" s="247"/>
      <c r="K39" s="247"/>
      <c r="L39" s="247"/>
      <c r="M39" s="247"/>
      <c r="N39" s="247"/>
      <c r="O39" s="247"/>
    </row>
    <row r="40" spans="1:15" x14ac:dyDescent="0.25">
      <c r="A40" s="240"/>
      <c r="B40" s="240"/>
      <c r="C40" s="240"/>
      <c r="D40" s="240"/>
      <c r="E40" s="240"/>
      <c r="F40" s="240"/>
      <c r="G40" s="240"/>
      <c r="H40" s="240"/>
      <c r="I40" s="240"/>
      <c r="J40" s="247"/>
      <c r="K40" s="247"/>
      <c r="L40" s="247"/>
      <c r="M40" s="247"/>
      <c r="N40" s="247"/>
      <c r="O40" s="247"/>
    </row>
    <row r="41" spans="1:15" x14ac:dyDescent="0.25">
      <c r="A41" s="240"/>
      <c r="B41" s="240"/>
      <c r="C41" s="246"/>
      <c r="D41" s="240"/>
      <c r="E41" s="240"/>
      <c r="F41" s="240"/>
      <c r="G41" s="240"/>
      <c r="H41" s="240"/>
      <c r="I41" s="240"/>
      <c r="J41" s="247"/>
      <c r="K41" s="247"/>
      <c r="L41" s="247"/>
      <c r="M41" s="247"/>
      <c r="N41" s="247"/>
      <c r="O41" s="247"/>
    </row>
    <row r="42" spans="1:15" x14ac:dyDescent="0.25">
      <c r="A42" s="240"/>
      <c r="B42" s="240"/>
      <c r="C42" s="246"/>
      <c r="D42" s="240"/>
      <c r="E42" s="240"/>
      <c r="F42" s="240"/>
      <c r="G42" s="240"/>
      <c r="H42" s="240"/>
      <c r="I42" s="240"/>
      <c r="J42" s="247"/>
      <c r="K42" s="247"/>
      <c r="L42" s="247"/>
      <c r="M42" s="247"/>
      <c r="N42" s="247"/>
      <c r="O42" s="247"/>
    </row>
    <row r="43" spans="1:15" x14ac:dyDescent="0.25">
      <c r="A43" s="240"/>
      <c r="B43" s="240"/>
      <c r="C43" s="246"/>
      <c r="D43" s="240"/>
      <c r="E43" s="240"/>
      <c r="F43" s="240"/>
      <c r="G43" s="240"/>
      <c r="H43" s="240"/>
      <c r="I43" s="240"/>
      <c r="J43" s="247"/>
      <c r="K43" s="247"/>
      <c r="L43" s="247"/>
      <c r="M43" s="247"/>
      <c r="N43" s="247"/>
      <c r="O43" s="247"/>
    </row>
  </sheetData>
  <sortState xmlns:xlrd2="http://schemas.microsoft.com/office/spreadsheetml/2017/richdata2" ref="A39:O43">
    <sortCondition ref="B39:B43"/>
    <sortCondition ref="C39:C43"/>
    <sortCondition descending="1" ref="H39:H43"/>
    <sortCondition ref="I39:I43"/>
  </sortState>
  <mergeCells count="3">
    <mergeCell ref="I4:I5"/>
    <mergeCell ref="J4:L4"/>
    <mergeCell ref="M4:O4"/>
  </mergeCells>
  <conditionalFormatting sqref="H39:H43">
    <cfRule type="cellIs" dxfId="2" priority="3" operator="equal">
      <formula>1</formula>
    </cfRule>
  </conditionalFormatting>
  <conditionalFormatting sqref="H6:O35">
    <cfRule type="expression" dxfId="1" priority="2">
      <formula>$H6&gt;0</formula>
    </cfRule>
  </conditionalFormatting>
  <conditionalFormatting sqref="H36:O36">
    <cfRule type="expression" dxfId="0" priority="1">
      <formula>$I36&gt;0</formula>
    </cfRule>
  </conditionalFormatting>
  <pageMargins left="0.25" right="0.25" top="0.75" bottom="0.75" header="0.3" footer="0.3"/>
  <pageSetup paperSize="9"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043AF-6C3B-4496-B072-5103AC65E713}">
  <dimension ref="B2:K14"/>
  <sheetViews>
    <sheetView topLeftCell="A4" zoomScaleNormal="100" workbookViewId="0">
      <selection activeCell="A21" sqref="A21:XFD1048576"/>
    </sheetView>
  </sheetViews>
  <sheetFormatPr defaultRowHeight="15" x14ac:dyDescent="0.25"/>
  <cols>
    <col min="2" max="2" width="12.140625" bestFit="1" customWidth="1"/>
  </cols>
  <sheetData>
    <row r="2" spans="2:11" x14ac:dyDescent="0.25">
      <c r="B2" s="8" t="s">
        <v>282</v>
      </c>
      <c r="C2" s="8"/>
      <c r="D2" s="8"/>
      <c r="E2" s="8"/>
      <c r="F2" s="8"/>
      <c r="G2" s="8"/>
      <c r="H2" s="8"/>
      <c r="I2" s="8"/>
      <c r="J2" s="8"/>
      <c r="K2" s="8"/>
    </row>
    <row r="3" spans="2:11" x14ac:dyDescent="0.25">
      <c r="B3" s="6" t="s">
        <v>242</v>
      </c>
      <c r="C3" s="6"/>
      <c r="D3" s="6"/>
      <c r="E3" s="6"/>
      <c r="F3" s="6"/>
      <c r="G3" s="6"/>
      <c r="H3" s="6"/>
      <c r="I3" s="6"/>
      <c r="J3" s="6"/>
      <c r="K3" s="6"/>
    </row>
    <row r="4" spans="2:11" ht="15" customHeight="1" x14ac:dyDescent="0.25">
      <c r="B4" s="266" t="s">
        <v>0</v>
      </c>
      <c r="C4" s="268">
        <v>2021</v>
      </c>
      <c r="D4" s="268"/>
      <c r="E4" s="268"/>
      <c r="F4" s="274">
        <v>2010</v>
      </c>
      <c r="G4" s="274"/>
      <c r="H4" s="274"/>
      <c r="I4" s="268" t="s">
        <v>241</v>
      </c>
      <c r="J4" s="268"/>
      <c r="K4" s="268"/>
    </row>
    <row r="5" spans="2:11" x14ac:dyDescent="0.25">
      <c r="B5" s="276"/>
      <c r="C5" s="269"/>
      <c r="D5" s="269"/>
      <c r="E5" s="269"/>
      <c r="F5" s="275"/>
      <c r="G5" s="275"/>
      <c r="H5" s="275"/>
      <c r="I5" s="269"/>
      <c r="J5" s="269"/>
      <c r="K5" s="269"/>
    </row>
    <row r="6" spans="2:11" x14ac:dyDescent="0.25">
      <c r="B6" s="267"/>
      <c r="C6" s="70" t="s">
        <v>1</v>
      </c>
      <c r="D6" s="16" t="s">
        <v>2</v>
      </c>
      <c r="E6" s="70" t="s">
        <v>3</v>
      </c>
      <c r="F6" s="16" t="s">
        <v>1</v>
      </c>
      <c r="G6" s="70" t="s">
        <v>2</v>
      </c>
      <c r="H6" s="16" t="s">
        <v>3</v>
      </c>
      <c r="I6" s="70" t="s">
        <v>1</v>
      </c>
      <c r="J6" s="16" t="s">
        <v>2</v>
      </c>
      <c r="K6" s="70" t="s">
        <v>3</v>
      </c>
    </row>
    <row r="7" spans="2:11" x14ac:dyDescent="0.25">
      <c r="B7" s="188" t="s">
        <v>197</v>
      </c>
      <c r="C7" s="10">
        <v>1160</v>
      </c>
      <c r="D7" s="13">
        <v>48</v>
      </c>
      <c r="E7" s="10">
        <v>1940</v>
      </c>
      <c r="F7" s="13">
        <v>1634</v>
      </c>
      <c r="G7" s="10">
        <v>74</v>
      </c>
      <c r="H7" s="13">
        <v>3033</v>
      </c>
      <c r="I7" s="12">
        <v>-29.01</v>
      </c>
      <c r="J7" s="14">
        <v>-35.14</v>
      </c>
      <c r="K7" s="12">
        <v>-36.04</v>
      </c>
    </row>
    <row r="8" spans="2:11" x14ac:dyDescent="0.25">
      <c r="B8" s="187" t="s">
        <v>198</v>
      </c>
      <c r="C8" s="10">
        <v>3082</v>
      </c>
      <c r="D8" s="13">
        <v>48</v>
      </c>
      <c r="E8" s="10">
        <v>4675</v>
      </c>
      <c r="F8" s="13">
        <v>4604</v>
      </c>
      <c r="G8" s="10">
        <v>56</v>
      </c>
      <c r="H8" s="13">
        <v>7488</v>
      </c>
      <c r="I8" s="12">
        <v>-33.06</v>
      </c>
      <c r="J8" s="14">
        <v>-14.29</v>
      </c>
      <c r="K8" s="12">
        <v>-37.57</v>
      </c>
    </row>
    <row r="9" spans="2:11" x14ac:dyDescent="0.25">
      <c r="B9" s="187" t="s">
        <v>199</v>
      </c>
      <c r="C9" s="10">
        <v>1298</v>
      </c>
      <c r="D9" s="13">
        <v>22</v>
      </c>
      <c r="E9" s="10">
        <v>2027</v>
      </c>
      <c r="F9" s="13">
        <v>1598</v>
      </c>
      <c r="G9" s="10">
        <v>37</v>
      </c>
      <c r="H9" s="13">
        <v>2721</v>
      </c>
      <c r="I9" s="12">
        <v>-18.77</v>
      </c>
      <c r="J9" s="14">
        <v>-40.54</v>
      </c>
      <c r="K9" s="12">
        <v>-25.51</v>
      </c>
    </row>
    <row r="10" spans="2:11" x14ac:dyDescent="0.25">
      <c r="B10" s="187" t="s">
        <v>200</v>
      </c>
      <c r="C10" s="10">
        <v>976</v>
      </c>
      <c r="D10" s="13">
        <v>20</v>
      </c>
      <c r="E10" s="10">
        <v>1473</v>
      </c>
      <c r="F10" s="13">
        <v>1406</v>
      </c>
      <c r="G10" s="10">
        <v>34</v>
      </c>
      <c r="H10" s="13">
        <v>2440</v>
      </c>
      <c r="I10" s="12">
        <v>-30.58</v>
      </c>
      <c r="J10" s="14">
        <v>-41.18</v>
      </c>
      <c r="K10" s="12">
        <v>-39.630000000000003</v>
      </c>
    </row>
    <row r="11" spans="2:11" x14ac:dyDescent="0.25">
      <c r="B11" s="187" t="s">
        <v>201</v>
      </c>
      <c r="C11" s="10">
        <v>1722</v>
      </c>
      <c r="D11" s="13">
        <v>50</v>
      </c>
      <c r="E11" s="10">
        <v>2556</v>
      </c>
      <c r="F11" s="13">
        <v>2219</v>
      </c>
      <c r="G11" s="10">
        <v>59</v>
      </c>
      <c r="H11" s="13">
        <v>3463</v>
      </c>
      <c r="I11" s="12">
        <v>-22.4</v>
      </c>
      <c r="J11" s="14">
        <v>-15.25</v>
      </c>
      <c r="K11" s="12">
        <v>-26.19</v>
      </c>
    </row>
    <row r="12" spans="2:11" x14ac:dyDescent="0.25">
      <c r="B12" s="187" t="s">
        <v>202</v>
      </c>
      <c r="C12" s="10">
        <v>848</v>
      </c>
      <c r="D12" s="13">
        <v>15</v>
      </c>
      <c r="E12" s="10">
        <v>1350</v>
      </c>
      <c r="F12" s="13">
        <v>1018</v>
      </c>
      <c r="G12" s="10">
        <v>32</v>
      </c>
      <c r="H12" s="13">
        <v>1781</v>
      </c>
      <c r="I12" s="12">
        <v>-16.7</v>
      </c>
      <c r="J12" s="14">
        <v>-53.13</v>
      </c>
      <c r="K12" s="12">
        <v>-24.2</v>
      </c>
    </row>
    <row r="13" spans="2:11" x14ac:dyDescent="0.25">
      <c r="B13" s="146" t="s">
        <v>27</v>
      </c>
      <c r="C13" s="147">
        <v>9086</v>
      </c>
      <c r="D13" s="147">
        <v>203</v>
      </c>
      <c r="E13" s="147">
        <v>14021</v>
      </c>
      <c r="F13" s="48">
        <v>12479</v>
      </c>
      <c r="G13" s="48">
        <v>292</v>
      </c>
      <c r="H13" s="48">
        <v>20926</v>
      </c>
      <c r="I13" s="60">
        <v>-27.19</v>
      </c>
      <c r="J13" s="60">
        <v>-30.48</v>
      </c>
      <c r="K13" s="60">
        <v>-33</v>
      </c>
    </row>
    <row r="14" spans="2:11" x14ac:dyDescent="0.25">
      <c r="B14" s="11" t="s">
        <v>5</v>
      </c>
      <c r="C14" s="9">
        <v>151875</v>
      </c>
      <c r="D14" s="9">
        <v>2875</v>
      </c>
      <c r="E14" s="9">
        <v>204728</v>
      </c>
      <c r="F14" s="48">
        <v>212997</v>
      </c>
      <c r="G14" s="48">
        <v>4114</v>
      </c>
      <c r="H14" s="48">
        <v>304720</v>
      </c>
      <c r="I14" s="60">
        <v>-28.7</v>
      </c>
      <c r="J14" s="60">
        <v>-30.12</v>
      </c>
      <c r="K14" s="60">
        <v>-32.81</v>
      </c>
    </row>
  </sheetData>
  <mergeCells count="4">
    <mergeCell ref="B4:B6"/>
    <mergeCell ref="C4:E5"/>
    <mergeCell ref="F4:H5"/>
    <mergeCell ref="I4:K5"/>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72C44-7073-44C4-993C-A5935BD2B98C}">
  <sheetPr codeName="Foglio31"/>
  <dimension ref="A1:C25"/>
  <sheetViews>
    <sheetView workbookViewId="0">
      <selection activeCell="H16" sqref="H16"/>
    </sheetView>
  </sheetViews>
  <sheetFormatPr defaultRowHeight="15" x14ac:dyDescent="0.25"/>
  <cols>
    <col min="1" max="1" width="22.140625" customWidth="1"/>
    <col min="2" max="3" width="21.42578125" customWidth="1"/>
  </cols>
  <sheetData>
    <row r="1" spans="1:3" x14ac:dyDescent="0.25">
      <c r="A1" s="8" t="s">
        <v>315</v>
      </c>
    </row>
    <row r="3" spans="1:3" x14ac:dyDescent="0.25">
      <c r="A3" s="252" t="s">
        <v>173</v>
      </c>
      <c r="B3" s="249" t="s">
        <v>174</v>
      </c>
      <c r="C3" s="249"/>
    </row>
    <row r="4" spans="1:3" x14ac:dyDescent="0.25">
      <c r="A4" s="253"/>
      <c r="B4" s="186" t="s">
        <v>175</v>
      </c>
      <c r="C4" s="186" t="s">
        <v>176</v>
      </c>
    </row>
    <row r="5" spans="1:3" x14ac:dyDescent="0.25">
      <c r="A5" s="222" t="s">
        <v>316</v>
      </c>
      <c r="B5" s="219">
        <v>158.899848843695</v>
      </c>
      <c r="C5" s="220">
        <v>19657977</v>
      </c>
    </row>
    <row r="6" spans="1:3" x14ac:dyDescent="0.25">
      <c r="A6" s="222" t="s">
        <v>177</v>
      </c>
      <c r="B6" s="219">
        <v>192.578648786472</v>
      </c>
      <c r="C6" s="220">
        <v>1079879092</v>
      </c>
    </row>
    <row r="7" spans="1:3" x14ac:dyDescent="0.25">
      <c r="A7" s="222" t="s">
        <v>178</v>
      </c>
      <c r="B7" s="219">
        <v>198.81233146937001</v>
      </c>
      <c r="C7" s="220">
        <v>368318433</v>
      </c>
    </row>
    <row r="8" spans="1:3" x14ac:dyDescent="0.25">
      <c r="A8" s="222" t="s">
        <v>184</v>
      </c>
      <c r="B8" s="219">
        <v>206.92926744641201</v>
      </c>
      <c r="C8" s="220">
        <v>60533329</v>
      </c>
    </row>
    <row r="9" spans="1:3" x14ac:dyDescent="0.25">
      <c r="A9" s="222" t="s">
        <v>180</v>
      </c>
      <c r="B9" s="219">
        <v>246.214270776456</v>
      </c>
      <c r="C9" s="220">
        <v>1186158547</v>
      </c>
    </row>
    <row r="10" spans="1:3" x14ac:dyDescent="0.25">
      <c r="A10" s="222" t="s">
        <v>185</v>
      </c>
      <c r="B10" s="219">
        <v>249.644988619614</v>
      </c>
      <c r="C10" s="220">
        <v>2489784365</v>
      </c>
    </row>
    <row r="11" spans="1:3" x14ac:dyDescent="0.25">
      <c r="A11" s="222" t="s">
        <v>179</v>
      </c>
      <c r="B11" s="219">
        <v>252.33907857959699</v>
      </c>
      <c r="C11" s="220">
        <v>136910226</v>
      </c>
    </row>
    <row r="12" spans="1:3" x14ac:dyDescent="0.25">
      <c r="A12" s="222" t="s">
        <v>182</v>
      </c>
      <c r="B12" s="219">
        <v>252.91750375034101</v>
      </c>
      <c r="C12" s="220">
        <v>1078342104</v>
      </c>
    </row>
    <row r="13" spans="1:3" x14ac:dyDescent="0.25">
      <c r="A13" s="222" t="s">
        <v>181</v>
      </c>
      <c r="B13" s="219">
        <v>257.07511394741601</v>
      </c>
      <c r="C13" s="220">
        <v>407364439</v>
      </c>
    </row>
    <row r="14" spans="1:3" x14ac:dyDescent="0.25">
      <c r="A14" s="222" t="s">
        <v>317</v>
      </c>
      <c r="B14" s="219">
        <v>259.317719175317</v>
      </c>
      <c r="C14" s="220">
        <v>279416139</v>
      </c>
    </row>
    <row r="15" spans="1:3" x14ac:dyDescent="0.25">
      <c r="A15" s="222" t="s">
        <v>183</v>
      </c>
      <c r="B15" s="219">
        <v>275.30341742501599</v>
      </c>
      <c r="C15" s="220">
        <v>351654966</v>
      </c>
    </row>
    <row r="16" spans="1:3" x14ac:dyDescent="0.25">
      <c r="A16" s="222" t="s">
        <v>4</v>
      </c>
      <c r="B16" s="219">
        <v>280.58322782755499</v>
      </c>
      <c r="C16" s="220">
        <v>242006401</v>
      </c>
    </row>
    <row r="17" spans="1:3" x14ac:dyDescent="0.25">
      <c r="A17" s="222" t="s">
        <v>27</v>
      </c>
      <c r="B17" s="219">
        <v>284.10557175855098</v>
      </c>
      <c r="C17" s="220">
        <v>1114538061</v>
      </c>
    </row>
    <row r="18" spans="1:3" x14ac:dyDescent="0.25">
      <c r="A18" s="222" t="s">
        <v>186</v>
      </c>
      <c r="B18" s="219">
        <v>291.41602307500199</v>
      </c>
      <c r="C18" s="220">
        <v>1416932167</v>
      </c>
    </row>
    <row r="19" spans="1:3" x14ac:dyDescent="0.25">
      <c r="A19" s="222" t="s">
        <v>318</v>
      </c>
      <c r="B19" s="219">
        <v>294.55899750083898</v>
      </c>
      <c r="C19" s="220">
        <v>353294798</v>
      </c>
    </row>
    <row r="20" spans="1:3" x14ac:dyDescent="0.25">
      <c r="A20" s="222" t="s">
        <v>187</v>
      </c>
      <c r="B20" s="219">
        <v>311.18754936945601</v>
      </c>
      <c r="C20" s="220">
        <v>1780862396</v>
      </c>
    </row>
    <row r="21" spans="1:3" x14ac:dyDescent="0.25">
      <c r="A21" s="222" t="s">
        <v>188</v>
      </c>
      <c r="B21" s="219">
        <v>331.09780196647102</v>
      </c>
      <c r="C21" s="220">
        <v>493867468</v>
      </c>
    </row>
    <row r="22" spans="1:3" x14ac:dyDescent="0.25">
      <c r="A22" s="222" t="s">
        <v>189</v>
      </c>
      <c r="B22" s="219">
        <v>354.07172713270899</v>
      </c>
      <c r="C22" s="220">
        <v>1304603834</v>
      </c>
    </row>
    <row r="23" spans="1:3" x14ac:dyDescent="0.25">
      <c r="A23" s="222" t="s">
        <v>319</v>
      </c>
      <c r="B23" s="219">
        <v>357.19473056704197</v>
      </c>
      <c r="C23" s="220">
        <v>1585152703</v>
      </c>
    </row>
    <row r="24" spans="1:3" x14ac:dyDescent="0.25">
      <c r="A24" s="222" t="s">
        <v>190</v>
      </c>
      <c r="B24" s="219">
        <v>397.33699325133801</v>
      </c>
      <c r="C24" s="220">
        <v>601157560</v>
      </c>
    </row>
    <row r="25" spans="1:3" x14ac:dyDescent="0.25">
      <c r="A25" s="173" t="s">
        <v>191</v>
      </c>
      <c r="B25" s="174">
        <v>276.61185888078302</v>
      </c>
      <c r="C25" s="172">
        <v>16350435005</v>
      </c>
    </row>
  </sheetData>
  <conditionalFormatting sqref="B5:B24">
    <cfRule type="dataBar" priority="2">
      <dataBar>
        <cfvo type="min"/>
        <cfvo type="max"/>
        <color rgb="FF638EC6"/>
      </dataBar>
      <extLst>
        <ext xmlns:x14="http://schemas.microsoft.com/office/spreadsheetml/2009/9/main" uri="{B025F937-C7B1-47D3-B67F-A62EFF666E3E}">
          <x14:id>{EDB978E5-94FE-4A16-95E3-74E2A8CD8DCC}</x14:id>
        </ext>
      </extLst>
    </cfRule>
  </conditionalFormatting>
  <conditionalFormatting sqref="C5:C24">
    <cfRule type="dataBar" priority="1">
      <dataBar>
        <cfvo type="min"/>
        <cfvo type="max"/>
        <color rgb="FFFF555A"/>
      </dataBar>
      <extLst>
        <ext xmlns:x14="http://schemas.microsoft.com/office/spreadsheetml/2009/9/main" uri="{B025F937-C7B1-47D3-B67F-A62EFF666E3E}">
          <x14:id>{318F9725-7707-470D-AAC6-167C3CD084FD}</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EDB978E5-94FE-4A16-95E3-74E2A8CD8DCC}">
            <x14:dataBar minLength="0" maxLength="100" gradient="0">
              <x14:cfvo type="autoMin"/>
              <x14:cfvo type="autoMax"/>
              <x14:negativeFillColor rgb="FFFF0000"/>
              <x14:axisColor rgb="FF000000"/>
            </x14:dataBar>
          </x14:cfRule>
          <xm:sqref>B5:B24</xm:sqref>
        </x14:conditionalFormatting>
        <x14:conditionalFormatting xmlns:xm="http://schemas.microsoft.com/office/excel/2006/main">
          <x14:cfRule type="dataBar" id="{318F9725-7707-470D-AAC6-167C3CD084FD}">
            <x14:dataBar minLength="0" maxLength="100" gradient="0">
              <x14:cfvo type="autoMin"/>
              <x14:cfvo type="autoMax"/>
              <x14:negativeFillColor rgb="FFFF0000"/>
              <x14:axisColor rgb="FF000000"/>
            </x14:dataBar>
          </x14:cfRule>
          <xm:sqref>C5:C24</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glio32"/>
  <dimension ref="B2:Q14"/>
  <sheetViews>
    <sheetView topLeftCell="A3" workbookViewId="0">
      <selection activeCell="A17" sqref="A17"/>
    </sheetView>
  </sheetViews>
  <sheetFormatPr defaultRowHeight="15" x14ac:dyDescent="0.25"/>
  <cols>
    <col min="2" max="2" width="13.5703125" customWidth="1"/>
  </cols>
  <sheetData>
    <row r="2" spans="2:17" x14ac:dyDescent="0.25">
      <c r="B2" s="91" t="s">
        <v>308</v>
      </c>
      <c r="C2" s="109"/>
      <c r="D2" s="109"/>
      <c r="E2" s="109"/>
      <c r="F2" s="109"/>
      <c r="G2" s="109"/>
      <c r="H2" s="109"/>
      <c r="I2" s="109"/>
      <c r="J2" s="109"/>
      <c r="K2" s="109"/>
      <c r="L2" s="109"/>
      <c r="M2" s="109"/>
      <c r="N2" s="109"/>
      <c r="O2" s="109"/>
    </row>
    <row r="3" spans="2:17" x14ac:dyDescent="0.25">
      <c r="B3" s="223" t="s">
        <v>277</v>
      </c>
      <c r="C3" s="109"/>
      <c r="D3" s="109"/>
      <c r="E3" s="109"/>
      <c r="F3" s="109"/>
      <c r="G3" s="109"/>
      <c r="H3" s="109"/>
      <c r="I3" s="109"/>
      <c r="J3" s="109"/>
      <c r="K3" s="109"/>
      <c r="L3" s="109"/>
      <c r="M3" s="109"/>
      <c r="N3" s="109"/>
      <c r="O3" s="109"/>
    </row>
    <row r="4" spans="2:17" ht="15" customHeight="1" x14ac:dyDescent="0.25">
      <c r="B4" s="350" t="s">
        <v>95</v>
      </c>
      <c r="C4" s="355" t="s">
        <v>127</v>
      </c>
      <c r="D4" s="355"/>
      <c r="E4" s="355"/>
      <c r="F4" s="355"/>
      <c r="G4" s="355"/>
      <c r="H4" s="355"/>
      <c r="I4" s="355"/>
      <c r="J4" s="355"/>
      <c r="K4" s="355"/>
      <c r="L4" s="355"/>
      <c r="M4" s="355"/>
      <c r="N4" s="355"/>
      <c r="O4" s="355"/>
      <c r="P4" s="355"/>
      <c r="Q4" s="355"/>
    </row>
    <row r="5" spans="2:17" ht="15" customHeight="1" x14ac:dyDescent="0.25">
      <c r="B5" s="351"/>
      <c r="C5" s="269" t="s">
        <v>23</v>
      </c>
      <c r="D5" s="269"/>
      <c r="E5" s="269"/>
      <c r="F5" s="269"/>
      <c r="G5" s="269"/>
      <c r="H5" s="353" t="s">
        <v>24</v>
      </c>
      <c r="I5" s="353"/>
      <c r="J5" s="353"/>
      <c r="K5" s="353"/>
      <c r="L5" s="353"/>
      <c r="M5" s="354" t="s">
        <v>128</v>
      </c>
      <c r="N5" s="354"/>
      <c r="O5" s="354"/>
      <c r="P5" s="354"/>
      <c r="Q5" s="354"/>
    </row>
    <row r="6" spans="2:17" ht="40.5" x14ac:dyDescent="0.25">
      <c r="B6" s="352"/>
      <c r="C6" s="186" t="s">
        <v>129</v>
      </c>
      <c r="D6" s="186" t="s">
        <v>130</v>
      </c>
      <c r="E6" s="186" t="s">
        <v>131</v>
      </c>
      <c r="F6" s="224" t="s">
        <v>209</v>
      </c>
      <c r="G6" s="186" t="s">
        <v>9</v>
      </c>
      <c r="H6" s="186" t="s">
        <v>129</v>
      </c>
      <c r="I6" s="186" t="s">
        <v>130</v>
      </c>
      <c r="J6" s="186" t="s">
        <v>131</v>
      </c>
      <c r="K6" s="186" t="s">
        <v>209</v>
      </c>
      <c r="L6" s="186" t="s">
        <v>9</v>
      </c>
      <c r="M6" s="186" t="s">
        <v>129</v>
      </c>
      <c r="N6" s="186" t="s">
        <v>130</v>
      </c>
      <c r="O6" s="186" t="s">
        <v>131</v>
      </c>
      <c r="P6" s="186" t="s">
        <v>209</v>
      </c>
      <c r="Q6" s="186" t="s">
        <v>9</v>
      </c>
    </row>
    <row r="7" spans="2:17" x14ac:dyDescent="0.25">
      <c r="B7" s="61" t="s">
        <v>197</v>
      </c>
      <c r="C7" s="225">
        <v>12</v>
      </c>
      <c r="D7" s="226">
        <v>96</v>
      </c>
      <c r="E7" s="225">
        <v>639</v>
      </c>
      <c r="F7" s="226">
        <v>0</v>
      </c>
      <c r="G7" s="225">
        <v>747</v>
      </c>
      <c r="H7" s="226">
        <v>42</v>
      </c>
      <c r="I7" s="225">
        <v>0</v>
      </c>
      <c r="J7" s="228">
        <v>0</v>
      </c>
      <c r="K7" s="200">
        <v>0</v>
      </c>
      <c r="L7" s="228">
        <v>42</v>
      </c>
      <c r="M7" s="200">
        <v>78</v>
      </c>
      <c r="N7" s="228">
        <v>167</v>
      </c>
      <c r="O7" s="200">
        <v>126</v>
      </c>
      <c r="P7" s="228">
        <v>0</v>
      </c>
      <c r="Q7" s="200">
        <v>371</v>
      </c>
    </row>
    <row r="8" spans="2:17" x14ac:dyDescent="0.25">
      <c r="B8" s="61" t="s">
        <v>198</v>
      </c>
      <c r="C8" s="225">
        <v>14</v>
      </c>
      <c r="D8" s="226">
        <v>207</v>
      </c>
      <c r="E8" s="225">
        <v>1987</v>
      </c>
      <c r="F8" s="226">
        <v>0</v>
      </c>
      <c r="G8" s="225">
        <v>2208</v>
      </c>
      <c r="H8" s="226">
        <v>15</v>
      </c>
      <c r="I8" s="225">
        <v>0</v>
      </c>
      <c r="J8" s="228">
        <v>0</v>
      </c>
      <c r="K8" s="200">
        <v>0</v>
      </c>
      <c r="L8" s="228">
        <v>15</v>
      </c>
      <c r="M8" s="200">
        <v>156</v>
      </c>
      <c r="N8" s="228">
        <v>284</v>
      </c>
      <c r="O8" s="200">
        <v>419</v>
      </c>
      <c r="P8" s="228">
        <v>0</v>
      </c>
      <c r="Q8" s="200">
        <v>859</v>
      </c>
    </row>
    <row r="9" spans="2:17" x14ac:dyDescent="0.25">
      <c r="B9" s="61" t="s">
        <v>199</v>
      </c>
      <c r="C9" s="225">
        <v>50</v>
      </c>
      <c r="D9" s="226">
        <v>134</v>
      </c>
      <c r="E9" s="225">
        <v>757</v>
      </c>
      <c r="F9" s="226">
        <v>0</v>
      </c>
      <c r="G9" s="225">
        <v>941</v>
      </c>
      <c r="H9" s="226">
        <v>1</v>
      </c>
      <c r="I9" s="225">
        <v>0</v>
      </c>
      <c r="J9" s="228">
        <v>0</v>
      </c>
      <c r="K9" s="200">
        <v>0</v>
      </c>
      <c r="L9" s="228">
        <v>1</v>
      </c>
      <c r="M9" s="200">
        <v>69</v>
      </c>
      <c r="N9" s="228">
        <v>157</v>
      </c>
      <c r="O9" s="200">
        <v>130</v>
      </c>
      <c r="P9" s="228">
        <v>0</v>
      </c>
      <c r="Q9" s="200">
        <v>356</v>
      </c>
    </row>
    <row r="10" spans="2:17" x14ac:dyDescent="0.25">
      <c r="B10" s="61" t="s">
        <v>200</v>
      </c>
      <c r="C10" s="225">
        <v>11</v>
      </c>
      <c r="D10" s="226">
        <v>65</v>
      </c>
      <c r="E10" s="225">
        <v>527</v>
      </c>
      <c r="F10" s="226">
        <v>0</v>
      </c>
      <c r="G10" s="225">
        <v>603</v>
      </c>
      <c r="H10" s="226" t="s">
        <v>30</v>
      </c>
      <c r="I10" s="225">
        <v>0</v>
      </c>
      <c r="J10" s="228">
        <v>0</v>
      </c>
      <c r="K10" s="200">
        <v>0</v>
      </c>
      <c r="L10" s="228" t="s">
        <v>30</v>
      </c>
      <c r="M10" s="200">
        <v>50</v>
      </c>
      <c r="N10" s="228">
        <v>69</v>
      </c>
      <c r="O10" s="200">
        <v>254</v>
      </c>
      <c r="P10" s="228">
        <v>0</v>
      </c>
      <c r="Q10" s="200">
        <v>373</v>
      </c>
    </row>
    <row r="11" spans="2:17" x14ac:dyDescent="0.25">
      <c r="B11" s="61" t="s">
        <v>201</v>
      </c>
      <c r="C11" s="225">
        <v>38</v>
      </c>
      <c r="D11" s="226">
        <v>324</v>
      </c>
      <c r="E11" s="225">
        <v>807</v>
      </c>
      <c r="F11" s="226">
        <v>0</v>
      </c>
      <c r="G11" s="225">
        <v>1169</v>
      </c>
      <c r="H11" s="226" t="s">
        <v>30</v>
      </c>
      <c r="I11" s="225">
        <v>0</v>
      </c>
      <c r="J11" s="228">
        <v>0</v>
      </c>
      <c r="K11" s="200">
        <v>0</v>
      </c>
      <c r="L11" s="228" t="s">
        <v>30</v>
      </c>
      <c r="M11" s="200">
        <v>58</v>
      </c>
      <c r="N11" s="228">
        <v>303</v>
      </c>
      <c r="O11" s="200">
        <v>192</v>
      </c>
      <c r="P11" s="228">
        <v>0</v>
      </c>
      <c r="Q11" s="200">
        <v>553</v>
      </c>
    </row>
    <row r="12" spans="2:17" x14ac:dyDescent="0.25">
      <c r="B12" s="61" t="s">
        <v>202</v>
      </c>
      <c r="C12" s="225">
        <v>31</v>
      </c>
      <c r="D12" s="226">
        <v>91</v>
      </c>
      <c r="E12" s="225">
        <v>517</v>
      </c>
      <c r="F12" s="226">
        <v>0</v>
      </c>
      <c r="G12" s="225">
        <v>639</v>
      </c>
      <c r="H12" s="226">
        <v>8</v>
      </c>
      <c r="I12" s="227">
        <v>0</v>
      </c>
      <c r="J12" s="228">
        <v>0</v>
      </c>
      <c r="K12" s="200">
        <v>0</v>
      </c>
      <c r="L12" s="228">
        <v>8</v>
      </c>
      <c r="M12" s="200">
        <v>27</v>
      </c>
      <c r="N12" s="228">
        <v>37</v>
      </c>
      <c r="O12" s="200">
        <v>137</v>
      </c>
      <c r="P12" s="228">
        <v>0</v>
      </c>
      <c r="Q12" s="200">
        <v>201</v>
      </c>
    </row>
    <row r="13" spans="2:17" x14ac:dyDescent="0.25">
      <c r="B13" s="62" t="s">
        <v>9</v>
      </c>
      <c r="C13" s="229">
        <v>156</v>
      </c>
      <c r="D13" s="229">
        <v>917</v>
      </c>
      <c r="E13" s="229">
        <v>5234</v>
      </c>
      <c r="F13" s="229">
        <v>0</v>
      </c>
      <c r="G13" s="229">
        <v>6307</v>
      </c>
      <c r="H13" s="229">
        <v>66</v>
      </c>
      <c r="I13" s="229">
        <v>0</v>
      </c>
      <c r="J13" s="230">
        <v>0</v>
      </c>
      <c r="K13" s="230">
        <v>0</v>
      </c>
      <c r="L13" s="230">
        <v>66</v>
      </c>
      <c r="M13" s="230">
        <v>438</v>
      </c>
      <c r="N13" s="230">
        <v>1017</v>
      </c>
      <c r="O13" s="230">
        <v>1258</v>
      </c>
      <c r="P13" s="230">
        <v>0</v>
      </c>
      <c r="Q13" s="230">
        <v>2713</v>
      </c>
    </row>
    <row r="14" spans="2:17" x14ac:dyDescent="0.25">
      <c r="B14" s="129" t="s">
        <v>196</v>
      </c>
      <c r="C14" s="24"/>
      <c r="D14" s="24"/>
      <c r="E14" s="24"/>
      <c r="F14" s="130"/>
      <c r="G14" s="130"/>
      <c r="H14" s="24"/>
    </row>
  </sheetData>
  <mergeCells count="5">
    <mergeCell ref="B4:B6"/>
    <mergeCell ref="C5:G5"/>
    <mergeCell ref="H5:L5"/>
    <mergeCell ref="M5:Q5"/>
    <mergeCell ref="C4:Q4"/>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oglio33"/>
  <dimension ref="B2:G17"/>
  <sheetViews>
    <sheetView topLeftCell="A8" workbookViewId="0">
      <selection activeCell="A25" sqref="A25:XFD286"/>
    </sheetView>
  </sheetViews>
  <sheetFormatPr defaultRowHeight="15" x14ac:dyDescent="0.25"/>
  <cols>
    <col min="2" max="2" width="8.7109375" customWidth="1"/>
    <col min="3" max="3" width="10.42578125" customWidth="1"/>
    <col min="19" max="19" width="9.7109375" bestFit="1" customWidth="1"/>
  </cols>
  <sheetData>
    <row r="2" spans="2:7" x14ac:dyDescent="0.25">
      <c r="B2" s="8" t="s">
        <v>309</v>
      </c>
    </row>
    <row r="3" spans="2:7" x14ac:dyDescent="0.25">
      <c r="B3" s="168" t="s">
        <v>264</v>
      </c>
    </row>
    <row r="4" spans="2:7" ht="40.5" x14ac:dyDescent="0.25">
      <c r="B4" s="169" t="s">
        <v>59</v>
      </c>
      <c r="C4" s="71" t="s">
        <v>129</v>
      </c>
      <c r="D4" s="71" t="s">
        <v>130</v>
      </c>
      <c r="E4" s="71" t="s">
        <v>131</v>
      </c>
      <c r="F4" s="71" t="s">
        <v>209</v>
      </c>
      <c r="G4" s="71" t="s">
        <v>9</v>
      </c>
    </row>
    <row r="5" spans="2:7" x14ac:dyDescent="0.25">
      <c r="B5" s="188" t="s">
        <v>60</v>
      </c>
      <c r="C5" s="234">
        <v>36</v>
      </c>
      <c r="D5" s="235">
        <v>79</v>
      </c>
      <c r="E5" s="234">
        <v>389</v>
      </c>
      <c r="F5" s="236" t="s">
        <v>30</v>
      </c>
      <c r="G5" s="237">
        <v>504</v>
      </c>
    </row>
    <row r="6" spans="2:7" x14ac:dyDescent="0.25">
      <c r="B6" s="188" t="s">
        <v>61</v>
      </c>
      <c r="C6" s="234">
        <v>42</v>
      </c>
      <c r="D6" s="235">
        <v>94</v>
      </c>
      <c r="E6" s="234">
        <v>466</v>
      </c>
      <c r="F6" s="236" t="s">
        <v>30</v>
      </c>
      <c r="G6" s="237">
        <v>602</v>
      </c>
    </row>
    <row r="7" spans="2:7" x14ac:dyDescent="0.25">
      <c r="B7" s="188" t="s">
        <v>62</v>
      </c>
      <c r="C7" s="234">
        <v>29</v>
      </c>
      <c r="D7" s="235">
        <v>81</v>
      </c>
      <c r="E7" s="234">
        <v>370</v>
      </c>
      <c r="F7" s="236" t="s">
        <v>30</v>
      </c>
      <c r="G7" s="237">
        <v>480</v>
      </c>
    </row>
    <row r="8" spans="2:7" x14ac:dyDescent="0.25">
      <c r="B8" s="188" t="s">
        <v>63</v>
      </c>
      <c r="C8" s="234">
        <v>38</v>
      </c>
      <c r="D8" s="235">
        <v>97</v>
      </c>
      <c r="E8" s="234">
        <v>403</v>
      </c>
      <c r="F8" s="236" t="s">
        <v>30</v>
      </c>
      <c r="G8" s="237">
        <v>538</v>
      </c>
    </row>
    <row r="9" spans="2:7" x14ac:dyDescent="0.25">
      <c r="B9" s="188" t="s">
        <v>64</v>
      </c>
      <c r="C9" s="234">
        <v>56</v>
      </c>
      <c r="D9" s="235">
        <v>146</v>
      </c>
      <c r="E9" s="234">
        <v>604</v>
      </c>
      <c r="F9" s="236" t="s">
        <v>30</v>
      </c>
      <c r="G9" s="237">
        <v>806</v>
      </c>
    </row>
    <row r="10" spans="2:7" x14ac:dyDescent="0.25">
      <c r="B10" s="188" t="s">
        <v>65</v>
      </c>
      <c r="C10" s="234">
        <v>60</v>
      </c>
      <c r="D10" s="235">
        <v>211</v>
      </c>
      <c r="E10" s="234">
        <v>691</v>
      </c>
      <c r="F10" s="236" t="s">
        <v>30</v>
      </c>
      <c r="G10" s="237">
        <v>962</v>
      </c>
    </row>
    <row r="11" spans="2:7" x14ac:dyDescent="0.25">
      <c r="B11" s="188" t="s">
        <v>66</v>
      </c>
      <c r="C11" s="234">
        <v>73</v>
      </c>
      <c r="D11" s="235">
        <v>254</v>
      </c>
      <c r="E11" s="234">
        <v>736</v>
      </c>
      <c r="F11" s="236" t="s">
        <v>30</v>
      </c>
      <c r="G11" s="237">
        <v>1063</v>
      </c>
    </row>
    <row r="12" spans="2:7" x14ac:dyDescent="0.25">
      <c r="B12" s="188" t="s">
        <v>67</v>
      </c>
      <c r="C12" s="234">
        <v>88</v>
      </c>
      <c r="D12" s="235">
        <v>271</v>
      </c>
      <c r="E12" s="234">
        <v>599</v>
      </c>
      <c r="F12" s="236" t="s">
        <v>30</v>
      </c>
      <c r="G12" s="237">
        <v>958</v>
      </c>
    </row>
    <row r="13" spans="2:7" x14ac:dyDescent="0.25">
      <c r="B13" s="188" t="s">
        <v>68</v>
      </c>
      <c r="C13" s="234">
        <v>80</v>
      </c>
      <c r="D13" s="235">
        <v>190</v>
      </c>
      <c r="E13" s="234">
        <v>618</v>
      </c>
      <c r="F13" s="236" t="s">
        <v>30</v>
      </c>
      <c r="G13" s="237">
        <v>888</v>
      </c>
    </row>
    <row r="14" spans="2:7" x14ac:dyDescent="0.25">
      <c r="B14" s="188" t="s">
        <v>69</v>
      </c>
      <c r="C14" s="234">
        <v>46</v>
      </c>
      <c r="D14" s="235">
        <v>183</v>
      </c>
      <c r="E14" s="234">
        <v>585</v>
      </c>
      <c r="F14" s="236" t="s">
        <v>30</v>
      </c>
      <c r="G14" s="237">
        <v>814</v>
      </c>
    </row>
    <row r="15" spans="2:7" x14ac:dyDescent="0.25">
      <c r="B15" s="188" t="s">
        <v>70</v>
      </c>
      <c r="C15" s="234">
        <v>50</v>
      </c>
      <c r="D15" s="235">
        <v>158</v>
      </c>
      <c r="E15" s="234">
        <v>504</v>
      </c>
      <c r="F15" s="236" t="s">
        <v>30</v>
      </c>
      <c r="G15" s="237">
        <v>712</v>
      </c>
    </row>
    <row r="16" spans="2:7" x14ac:dyDescent="0.25">
      <c r="B16" s="188" t="s">
        <v>71</v>
      </c>
      <c r="C16" s="234">
        <v>62</v>
      </c>
      <c r="D16" s="235">
        <v>170</v>
      </c>
      <c r="E16" s="234">
        <v>527</v>
      </c>
      <c r="F16" s="236" t="s">
        <v>30</v>
      </c>
      <c r="G16" s="237">
        <v>759</v>
      </c>
    </row>
    <row r="17" spans="2:7" x14ac:dyDescent="0.25">
      <c r="B17" s="43" t="s">
        <v>9</v>
      </c>
      <c r="C17" s="204">
        <v>660</v>
      </c>
      <c r="D17" s="204">
        <v>1934</v>
      </c>
      <c r="E17" s="204">
        <v>6492</v>
      </c>
      <c r="F17" s="238" t="s">
        <v>30</v>
      </c>
      <c r="G17" s="204">
        <v>9086</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glio34"/>
  <dimension ref="B2:G13"/>
  <sheetViews>
    <sheetView topLeftCell="A4" workbookViewId="0">
      <selection activeCell="A18" sqref="A18:XFD186"/>
    </sheetView>
  </sheetViews>
  <sheetFormatPr defaultRowHeight="15" x14ac:dyDescent="0.25"/>
  <sheetData>
    <row r="2" spans="2:7" x14ac:dyDescent="0.25">
      <c r="B2" s="8" t="s">
        <v>310</v>
      </c>
      <c r="C2" s="109"/>
      <c r="D2" s="109"/>
      <c r="E2" s="109"/>
      <c r="F2" s="109"/>
      <c r="G2" s="109"/>
    </row>
    <row r="3" spans="2:7" x14ac:dyDescent="0.25">
      <c r="B3" s="31" t="s">
        <v>264</v>
      </c>
      <c r="C3" s="109"/>
      <c r="D3" s="109"/>
      <c r="E3" s="109"/>
      <c r="F3" s="109"/>
      <c r="G3" s="109"/>
    </row>
    <row r="4" spans="2:7" ht="54" x14ac:dyDescent="0.25">
      <c r="B4" s="170" t="s">
        <v>72</v>
      </c>
      <c r="C4" s="186" t="s">
        <v>129</v>
      </c>
      <c r="D4" s="186" t="s">
        <v>130</v>
      </c>
      <c r="E4" s="186" t="s">
        <v>131</v>
      </c>
      <c r="F4" s="186" t="s">
        <v>209</v>
      </c>
      <c r="G4" s="186" t="s">
        <v>9</v>
      </c>
    </row>
    <row r="5" spans="2:7" x14ac:dyDescent="0.25">
      <c r="B5" s="92" t="s">
        <v>73</v>
      </c>
      <c r="C5" s="26">
        <v>91</v>
      </c>
      <c r="D5" s="52">
        <v>260</v>
      </c>
      <c r="E5" s="26">
        <v>978</v>
      </c>
      <c r="F5" s="52" t="s">
        <v>30</v>
      </c>
      <c r="G5" s="102">
        <v>1329</v>
      </c>
    </row>
    <row r="6" spans="2:7" x14ac:dyDescent="0.25">
      <c r="B6" s="92" t="s">
        <v>74</v>
      </c>
      <c r="C6" s="26">
        <v>84</v>
      </c>
      <c r="D6" s="52">
        <v>273</v>
      </c>
      <c r="E6" s="26">
        <v>920</v>
      </c>
      <c r="F6" s="52" t="s">
        <v>30</v>
      </c>
      <c r="G6" s="102">
        <v>1277</v>
      </c>
    </row>
    <row r="7" spans="2:7" x14ac:dyDescent="0.25">
      <c r="B7" s="92" t="s">
        <v>75</v>
      </c>
      <c r="C7" s="26">
        <v>86</v>
      </c>
      <c r="D7" s="52">
        <v>251</v>
      </c>
      <c r="E7" s="26">
        <v>951</v>
      </c>
      <c r="F7" s="52" t="s">
        <v>30</v>
      </c>
      <c r="G7" s="102">
        <v>1288</v>
      </c>
    </row>
    <row r="8" spans="2:7" x14ac:dyDescent="0.25">
      <c r="B8" s="92" t="s">
        <v>76</v>
      </c>
      <c r="C8" s="26">
        <v>81</v>
      </c>
      <c r="D8" s="52">
        <v>266</v>
      </c>
      <c r="E8" s="26">
        <v>1000</v>
      </c>
      <c r="F8" s="52" t="s">
        <v>30</v>
      </c>
      <c r="G8" s="102">
        <v>1347</v>
      </c>
    </row>
    <row r="9" spans="2:7" x14ac:dyDescent="0.25">
      <c r="B9" s="92" t="s">
        <v>77</v>
      </c>
      <c r="C9" s="26">
        <v>100</v>
      </c>
      <c r="D9" s="52">
        <v>258</v>
      </c>
      <c r="E9" s="26">
        <v>1087</v>
      </c>
      <c r="F9" s="52" t="s">
        <v>30</v>
      </c>
      <c r="G9" s="102">
        <v>1445</v>
      </c>
    </row>
    <row r="10" spans="2:7" x14ac:dyDescent="0.25">
      <c r="B10" s="92" t="s">
        <v>78</v>
      </c>
      <c r="C10" s="26">
        <v>95</v>
      </c>
      <c r="D10" s="52">
        <v>315</v>
      </c>
      <c r="E10" s="26">
        <v>946</v>
      </c>
      <c r="F10" s="52" t="s">
        <v>30</v>
      </c>
      <c r="G10" s="102">
        <v>1356</v>
      </c>
    </row>
    <row r="11" spans="2:7" x14ac:dyDescent="0.25">
      <c r="B11" s="92" t="s">
        <v>79</v>
      </c>
      <c r="C11" s="26">
        <v>123</v>
      </c>
      <c r="D11" s="52">
        <v>311</v>
      </c>
      <c r="E11" s="26">
        <v>610</v>
      </c>
      <c r="F11" s="52" t="s">
        <v>30</v>
      </c>
      <c r="G11" s="102">
        <v>1044</v>
      </c>
    </row>
    <row r="12" spans="2:7" x14ac:dyDescent="0.25">
      <c r="B12" s="43" t="s">
        <v>9</v>
      </c>
      <c r="C12" s="48">
        <v>660</v>
      </c>
      <c r="D12" s="48">
        <v>1934</v>
      </c>
      <c r="E12" s="48">
        <v>6492</v>
      </c>
      <c r="F12" s="48" t="s">
        <v>30</v>
      </c>
      <c r="G12" s="48">
        <v>9086</v>
      </c>
    </row>
    <row r="13" spans="2:7" x14ac:dyDescent="0.25">
      <c r="G13" s="109"/>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glio35"/>
  <dimension ref="B2:G35"/>
  <sheetViews>
    <sheetView workbookViewId="0">
      <selection activeCell="K12" sqref="K12"/>
    </sheetView>
  </sheetViews>
  <sheetFormatPr defaultRowHeight="15" x14ac:dyDescent="0.25"/>
  <sheetData>
    <row r="2" spans="2:7" x14ac:dyDescent="0.25">
      <c r="B2" s="8" t="s">
        <v>311</v>
      </c>
      <c r="C2" s="89"/>
      <c r="D2" s="89"/>
      <c r="E2" s="89"/>
      <c r="F2" s="90"/>
    </row>
    <row r="3" spans="2:7" x14ac:dyDescent="0.25">
      <c r="B3" s="31" t="s">
        <v>278</v>
      </c>
      <c r="C3" s="171"/>
      <c r="D3" s="171"/>
      <c r="E3" s="171"/>
      <c r="F3" s="171"/>
    </row>
    <row r="4" spans="2:7" x14ac:dyDescent="0.25">
      <c r="B4" s="356" t="s">
        <v>94</v>
      </c>
      <c r="C4" s="357" t="s">
        <v>132</v>
      </c>
      <c r="D4" s="357" t="s">
        <v>133</v>
      </c>
      <c r="E4" s="357" t="s">
        <v>134</v>
      </c>
      <c r="F4" s="357" t="s">
        <v>209</v>
      </c>
      <c r="G4" s="357" t="s">
        <v>9</v>
      </c>
    </row>
    <row r="5" spans="2:7" x14ac:dyDescent="0.25">
      <c r="B5" s="356"/>
      <c r="C5" s="357"/>
      <c r="D5" s="357"/>
      <c r="E5" s="357"/>
      <c r="F5" s="357"/>
      <c r="G5" s="357"/>
    </row>
    <row r="6" spans="2:7" x14ac:dyDescent="0.25">
      <c r="B6" s="97">
        <v>1</v>
      </c>
      <c r="C6" s="231">
        <v>29</v>
      </c>
      <c r="D6" s="232">
        <v>84</v>
      </c>
      <c r="E6" s="231">
        <v>70</v>
      </c>
      <c r="F6" s="232" t="s">
        <v>30</v>
      </c>
      <c r="G6" s="233">
        <v>183</v>
      </c>
    </row>
    <row r="7" spans="2:7" x14ac:dyDescent="0.25">
      <c r="B7" s="97">
        <v>2</v>
      </c>
      <c r="C7" s="231">
        <v>19</v>
      </c>
      <c r="D7" s="232">
        <v>57</v>
      </c>
      <c r="E7" s="231">
        <v>19</v>
      </c>
      <c r="F7" s="232" t="s">
        <v>30</v>
      </c>
      <c r="G7" s="233">
        <v>95</v>
      </c>
    </row>
    <row r="8" spans="2:7" x14ac:dyDescent="0.25">
      <c r="B8" s="97">
        <v>3</v>
      </c>
      <c r="C8" s="231">
        <v>18</v>
      </c>
      <c r="D8" s="232">
        <v>47</v>
      </c>
      <c r="E8" s="231">
        <v>20</v>
      </c>
      <c r="F8" s="232" t="s">
        <v>30</v>
      </c>
      <c r="G8" s="233">
        <v>85</v>
      </c>
    </row>
    <row r="9" spans="2:7" x14ac:dyDescent="0.25">
      <c r="B9" s="97">
        <v>4</v>
      </c>
      <c r="C9" s="231">
        <v>21</v>
      </c>
      <c r="D9" s="232">
        <v>37</v>
      </c>
      <c r="E9" s="231">
        <v>13</v>
      </c>
      <c r="F9" s="232" t="s">
        <v>30</v>
      </c>
      <c r="G9" s="233">
        <v>71</v>
      </c>
    </row>
    <row r="10" spans="2:7" x14ac:dyDescent="0.25">
      <c r="B10" s="97">
        <v>5</v>
      </c>
      <c r="C10" s="231">
        <v>18</v>
      </c>
      <c r="D10" s="232">
        <v>39</v>
      </c>
      <c r="E10" s="231">
        <v>13</v>
      </c>
      <c r="F10" s="232" t="s">
        <v>30</v>
      </c>
      <c r="G10" s="233">
        <v>70</v>
      </c>
    </row>
    <row r="11" spans="2:7" x14ac:dyDescent="0.25">
      <c r="B11" s="97">
        <v>6</v>
      </c>
      <c r="C11" s="231">
        <v>13</v>
      </c>
      <c r="D11" s="232">
        <v>57</v>
      </c>
      <c r="E11" s="231">
        <v>20</v>
      </c>
      <c r="F11" s="232" t="s">
        <v>30</v>
      </c>
      <c r="G11" s="233">
        <v>90</v>
      </c>
    </row>
    <row r="12" spans="2:7" x14ac:dyDescent="0.25">
      <c r="B12" s="97">
        <v>7</v>
      </c>
      <c r="C12" s="231">
        <v>15</v>
      </c>
      <c r="D12" s="232">
        <v>65</v>
      </c>
      <c r="E12" s="231">
        <v>51</v>
      </c>
      <c r="F12" s="232" t="s">
        <v>30</v>
      </c>
      <c r="G12" s="233">
        <v>131</v>
      </c>
    </row>
    <row r="13" spans="2:7" x14ac:dyDescent="0.25">
      <c r="B13" s="97">
        <v>8</v>
      </c>
      <c r="C13" s="231">
        <v>35</v>
      </c>
      <c r="D13" s="232">
        <v>60</v>
      </c>
      <c r="E13" s="231">
        <v>212</v>
      </c>
      <c r="F13" s="232" t="s">
        <v>30</v>
      </c>
      <c r="G13" s="233">
        <v>307</v>
      </c>
    </row>
    <row r="14" spans="2:7" x14ac:dyDescent="0.25">
      <c r="B14" s="97">
        <v>9</v>
      </c>
      <c r="C14" s="231">
        <v>29</v>
      </c>
      <c r="D14" s="232">
        <v>63</v>
      </c>
      <c r="E14" s="231">
        <v>442</v>
      </c>
      <c r="F14" s="232" t="s">
        <v>30</v>
      </c>
      <c r="G14" s="233">
        <v>534</v>
      </c>
    </row>
    <row r="15" spans="2:7" x14ac:dyDescent="0.25">
      <c r="B15" s="97">
        <v>10</v>
      </c>
      <c r="C15" s="231">
        <v>22</v>
      </c>
      <c r="D15" s="232">
        <v>56</v>
      </c>
      <c r="E15" s="231">
        <v>427</v>
      </c>
      <c r="F15" s="232" t="s">
        <v>30</v>
      </c>
      <c r="G15" s="233">
        <v>505</v>
      </c>
    </row>
    <row r="16" spans="2:7" x14ac:dyDescent="0.25">
      <c r="B16" s="97">
        <v>11</v>
      </c>
      <c r="C16" s="231">
        <v>27</v>
      </c>
      <c r="D16" s="232">
        <v>82</v>
      </c>
      <c r="E16" s="231">
        <v>487</v>
      </c>
      <c r="F16" s="232" t="s">
        <v>30</v>
      </c>
      <c r="G16" s="233">
        <v>596</v>
      </c>
    </row>
    <row r="17" spans="2:7" x14ac:dyDescent="0.25">
      <c r="B17" s="97">
        <v>12</v>
      </c>
      <c r="C17" s="231">
        <v>31</v>
      </c>
      <c r="D17" s="232">
        <v>65</v>
      </c>
      <c r="E17" s="231">
        <v>544</v>
      </c>
      <c r="F17" s="232" t="s">
        <v>30</v>
      </c>
      <c r="G17" s="233">
        <v>640</v>
      </c>
    </row>
    <row r="18" spans="2:7" x14ac:dyDescent="0.25">
      <c r="B18" s="97">
        <v>13</v>
      </c>
      <c r="C18" s="231">
        <v>34</v>
      </c>
      <c r="D18" s="232">
        <v>117</v>
      </c>
      <c r="E18" s="231">
        <v>546</v>
      </c>
      <c r="F18" s="232" t="s">
        <v>30</v>
      </c>
      <c r="G18" s="233">
        <v>697</v>
      </c>
    </row>
    <row r="19" spans="2:7" x14ac:dyDescent="0.25">
      <c r="B19" s="97">
        <v>14</v>
      </c>
      <c r="C19" s="231">
        <v>45</v>
      </c>
      <c r="D19" s="232">
        <v>149</v>
      </c>
      <c r="E19" s="231">
        <v>413</v>
      </c>
      <c r="F19" s="232" t="s">
        <v>30</v>
      </c>
      <c r="G19" s="233">
        <v>607</v>
      </c>
    </row>
    <row r="20" spans="2:7" x14ac:dyDescent="0.25">
      <c r="B20" s="97">
        <v>15</v>
      </c>
      <c r="C20" s="231">
        <v>30</v>
      </c>
      <c r="D20" s="232">
        <v>99</v>
      </c>
      <c r="E20" s="231">
        <v>301</v>
      </c>
      <c r="F20" s="232" t="s">
        <v>30</v>
      </c>
      <c r="G20" s="233">
        <v>430</v>
      </c>
    </row>
    <row r="21" spans="2:7" x14ac:dyDescent="0.25">
      <c r="B21" s="97">
        <v>16</v>
      </c>
      <c r="C21" s="231">
        <v>36</v>
      </c>
      <c r="D21" s="232">
        <v>72</v>
      </c>
      <c r="E21" s="231">
        <v>423</v>
      </c>
      <c r="F21" s="232" t="s">
        <v>30</v>
      </c>
      <c r="G21" s="233">
        <v>531</v>
      </c>
    </row>
    <row r="22" spans="2:7" x14ac:dyDescent="0.25">
      <c r="B22" s="97">
        <v>17</v>
      </c>
      <c r="C22" s="231">
        <v>41</v>
      </c>
      <c r="D22" s="232">
        <v>78</v>
      </c>
      <c r="E22" s="231">
        <v>443</v>
      </c>
      <c r="F22" s="232" t="s">
        <v>30</v>
      </c>
      <c r="G22" s="233">
        <v>562</v>
      </c>
    </row>
    <row r="23" spans="2:7" x14ac:dyDescent="0.25">
      <c r="B23" s="97">
        <v>18</v>
      </c>
      <c r="C23" s="231">
        <v>28</v>
      </c>
      <c r="D23" s="232">
        <v>112</v>
      </c>
      <c r="E23" s="231">
        <v>507</v>
      </c>
      <c r="F23" s="232" t="s">
        <v>30</v>
      </c>
      <c r="G23" s="233">
        <v>647</v>
      </c>
    </row>
    <row r="24" spans="2:7" x14ac:dyDescent="0.25">
      <c r="B24" s="97">
        <v>19</v>
      </c>
      <c r="C24" s="231">
        <v>30</v>
      </c>
      <c r="D24" s="232">
        <v>110</v>
      </c>
      <c r="E24" s="231">
        <v>506</v>
      </c>
      <c r="F24" s="232" t="s">
        <v>30</v>
      </c>
      <c r="G24" s="233">
        <v>646</v>
      </c>
    </row>
    <row r="25" spans="2:7" x14ac:dyDescent="0.25">
      <c r="B25" s="97">
        <v>20</v>
      </c>
      <c r="C25" s="231">
        <v>26</v>
      </c>
      <c r="D25" s="232">
        <v>90</v>
      </c>
      <c r="E25" s="231">
        <v>433</v>
      </c>
      <c r="F25" s="232" t="s">
        <v>30</v>
      </c>
      <c r="G25" s="233">
        <v>549</v>
      </c>
    </row>
    <row r="26" spans="2:7" x14ac:dyDescent="0.25">
      <c r="B26" s="97">
        <v>21</v>
      </c>
      <c r="C26" s="231">
        <v>25</v>
      </c>
      <c r="D26" s="232">
        <v>116</v>
      </c>
      <c r="E26" s="231">
        <v>286</v>
      </c>
      <c r="F26" s="232" t="s">
        <v>30</v>
      </c>
      <c r="G26" s="233">
        <v>427</v>
      </c>
    </row>
    <row r="27" spans="2:7" x14ac:dyDescent="0.25">
      <c r="B27" s="97">
        <v>22</v>
      </c>
      <c r="C27" s="231">
        <v>47</v>
      </c>
      <c r="D27" s="232">
        <v>116</v>
      </c>
      <c r="E27" s="231">
        <v>161</v>
      </c>
      <c r="F27" s="232" t="s">
        <v>30</v>
      </c>
      <c r="G27" s="233">
        <v>324</v>
      </c>
    </row>
    <row r="28" spans="2:7" x14ac:dyDescent="0.25">
      <c r="B28" s="97">
        <v>23</v>
      </c>
      <c r="C28" s="231">
        <v>21</v>
      </c>
      <c r="D28" s="232">
        <v>96</v>
      </c>
      <c r="E28" s="231">
        <v>74</v>
      </c>
      <c r="F28" s="232" t="s">
        <v>30</v>
      </c>
      <c r="G28" s="233">
        <v>191</v>
      </c>
    </row>
    <row r="29" spans="2:7" x14ac:dyDescent="0.25">
      <c r="B29" s="97">
        <v>24</v>
      </c>
      <c r="C29" s="231">
        <v>20</v>
      </c>
      <c r="D29" s="232">
        <v>67</v>
      </c>
      <c r="E29" s="231">
        <v>62</v>
      </c>
      <c r="F29" s="232" t="s">
        <v>30</v>
      </c>
      <c r="G29" s="233">
        <v>149</v>
      </c>
    </row>
    <row r="30" spans="2:7" x14ac:dyDescent="0.25">
      <c r="B30" s="97" t="s">
        <v>205</v>
      </c>
      <c r="C30" s="231" t="s">
        <v>30</v>
      </c>
      <c r="D30" s="232" t="s">
        <v>30</v>
      </c>
      <c r="E30" s="231">
        <v>19</v>
      </c>
      <c r="F30" s="232" t="s">
        <v>30</v>
      </c>
      <c r="G30" s="233">
        <v>19</v>
      </c>
    </row>
    <row r="31" spans="2:7" x14ac:dyDescent="0.25">
      <c r="B31" s="43" t="s">
        <v>9</v>
      </c>
      <c r="C31" s="204">
        <v>660</v>
      </c>
      <c r="D31" s="204">
        <v>1934</v>
      </c>
      <c r="E31" s="204">
        <v>6492</v>
      </c>
      <c r="F31" s="204" t="s">
        <v>30</v>
      </c>
      <c r="G31" s="204">
        <v>9086</v>
      </c>
    </row>
    <row r="35" ht="16.5" customHeight="1" x14ac:dyDescent="0.25"/>
  </sheetData>
  <mergeCells count="6">
    <mergeCell ref="B4:B5"/>
    <mergeCell ref="C4:C5"/>
    <mergeCell ref="D4:D5"/>
    <mergeCell ref="E4:E5"/>
    <mergeCell ref="G4:G5"/>
    <mergeCell ref="F4:F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5"/>
  <dimension ref="B2:I16"/>
  <sheetViews>
    <sheetView topLeftCell="A5" zoomScaleNormal="100" workbookViewId="0">
      <selection activeCell="A21" sqref="A21:XFD1048576"/>
    </sheetView>
  </sheetViews>
  <sheetFormatPr defaultRowHeight="15" x14ac:dyDescent="0.25"/>
  <cols>
    <col min="2" max="2" width="15" customWidth="1"/>
  </cols>
  <sheetData>
    <row r="2" spans="2:9" x14ac:dyDescent="0.25">
      <c r="B2" s="8" t="s">
        <v>283</v>
      </c>
      <c r="C2" s="8"/>
      <c r="D2" s="8"/>
      <c r="E2" s="8"/>
      <c r="F2" s="8"/>
      <c r="G2" s="8"/>
      <c r="H2" s="8"/>
      <c r="I2" s="8"/>
    </row>
    <row r="3" spans="2:9" x14ac:dyDescent="0.25">
      <c r="B3" s="279" t="s">
        <v>244</v>
      </c>
      <c r="C3" s="279"/>
      <c r="D3" s="279"/>
      <c r="E3" s="279"/>
      <c r="F3" s="279"/>
    </row>
    <row r="4" spans="2:9" x14ac:dyDescent="0.25">
      <c r="B4" s="271" t="s">
        <v>0</v>
      </c>
      <c r="C4" s="277">
        <v>2021</v>
      </c>
      <c r="D4" s="277">
        <v>2017</v>
      </c>
      <c r="E4" s="278">
        <v>2020</v>
      </c>
      <c r="F4" s="278">
        <v>2016</v>
      </c>
    </row>
    <row r="5" spans="2:9" ht="15" customHeight="1" x14ac:dyDescent="0.25">
      <c r="B5" s="272"/>
      <c r="C5" s="277" t="s">
        <v>6</v>
      </c>
      <c r="D5" s="277" t="s">
        <v>7</v>
      </c>
      <c r="E5" s="278" t="s">
        <v>6</v>
      </c>
      <c r="F5" s="278" t="s">
        <v>7</v>
      </c>
    </row>
    <row r="6" spans="2:9" ht="27" x14ac:dyDescent="0.25">
      <c r="B6" s="273"/>
      <c r="C6" s="16" t="s">
        <v>12</v>
      </c>
      <c r="D6" s="16" t="s">
        <v>8</v>
      </c>
      <c r="E6" s="16" t="s">
        <v>12</v>
      </c>
      <c r="F6" s="16" t="s">
        <v>8</v>
      </c>
    </row>
    <row r="7" spans="2:9" x14ac:dyDescent="0.25">
      <c r="B7" s="17" t="s">
        <v>197</v>
      </c>
      <c r="C7" s="18">
        <v>4.1399999999999997</v>
      </c>
      <c r="D7" s="19">
        <v>2.41</v>
      </c>
      <c r="E7" s="20">
        <v>4.12</v>
      </c>
      <c r="F7" s="21">
        <v>2.2599999999999998</v>
      </c>
    </row>
    <row r="8" spans="2:9" x14ac:dyDescent="0.25">
      <c r="B8" s="17" t="s">
        <v>198</v>
      </c>
      <c r="C8" s="18">
        <v>1.56</v>
      </c>
      <c r="D8" s="19">
        <v>1.02</v>
      </c>
      <c r="E8" s="20">
        <v>1.78</v>
      </c>
      <c r="F8" s="21">
        <v>1.1399999999999999</v>
      </c>
    </row>
    <row r="9" spans="2:9" x14ac:dyDescent="0.25">
      <c r="B9" s="17" t="s">
        <v>199</v>
      </c>
      <c r="C9" s="18">
        <v>1.69</v>
      </c>
      <c r="D9" s="19">
        <v>1.07</v>
      </c>
      <c r="E9" s="20">
        <v>1.67</v>
      </c>
      <c r="F9" s="21">
        <v>1.03</v>
      </c>
    </row>
    <row r="10" spans="2:9" x14ac:dyDescent="0.25">
      <c r="B10" s="17" t="s">
        <v>200</v>
      </c>
      <c r="C10" s="18">
        <v>2.0499999999999998</v>
      </c>
      <c r="D10" s="19">
        <v>1.34</v>
      </c>
      <c r="E10" s="20">
        <v>2.13</v>
      </c>
      <c r="F10" s="21">
        <v>1.38</v>
      </c>
    </row>
    <row r="11" spans="2:9" x14ac:dyDescent="0.25">
      <c r="B11" s="17" t="s">
        <v>201</v>
      </c>
      <c r="C11" s="18">
        <v>2.9</v>
      </c>
      <c r="D11" s="19">
        <v>1.92</v>
      </c>
      <c r="E11" s="20">
        <v>1.57</v>
      </c>
      <c r="F11" s="21">
        <v>1.05</v>
      </c>
    </row>
    <row r="12" spans="2:9" x14ac:dyDescent="0.25">
      <c r="B12" s="17" t="s">
        <v>202</v>
      </c>
      <c r="C12" s="18">
        <v>1.77</v>
      </c>
      <c r="D12" s="19">
        <v>1.1000000000000001</v>
      </c>
      <c r="E12" s="20">
        <v>3.56</v>
      </c>
      <c r="F12" s="21">
        <v>2.1800000000000002</v>
      </c>
    </row>
    <row r="13" spans="2:9" x14ac:dyDescent="0.25">
      <c r="B13" s="146" t="s">
        <v>27</v>
      </c>
      <c r="C13" s="23">
        <v>2.23</v>
      </c>
      <c r="D13" s="23">
        <v>1.43</v>
      </c>
      <c r="E13" s="23">
        <v>2.2000000000000002</v>
      </c>
      <c r="F13" s="23">
        <v>1.38</v>
      </c>
    </row>
    <row r="14" spans="2:9" x14ac:dyDescent="0.25">
      <c r="B14" s="15" t="s">
        <v>5</v>
      </c>
      <c r="C14" s="23">
        <v>1.89</v>
      </c>
      <c r="D14" s="23">
        <v>1.38</v>
      </c>
      <c r="E14" s="23">
        <v>2.02</v>
      </c>
      <c r="F14" s="23">
        <v>1.48</v>
      </c>
    </row>
    <row r="15" spans="2:9" x14ac:dyDescent="0.25">
      <c r="B15" s="22" t="s">
        <v>44</v>
      </c>
    </row>
    <row r="16" spans="2:9" x14ac:dyDescent="0.25">
      <c r="B16" s="22" t="s">
        <v>10</v>
      </c>
    </row>
  </sheetData>
  <mergeCells count="4">
    <mergeCell ref="B4:B6"/>
    <mergeCell ref="C4:D5"/>
    <mergeCell ref="E4:F5"/>
    <mergeCell ref="B3:F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6"/>
  <dimension ref="B2:H16"/>
  <sheetViews>
    <sheetView zoomScaleNormal="100" workbookViewId="0">
      <selection activeCell="C13" sqref="C13"/>
    </sheetView>
  </sheetViews>
  <sheetFormatPr defaultRowHeight="15" x14ac:dyDescent="0.25"/>
  <sheetData>
    <row r="2" spans="2:8" x14ac:dyDescent="0.25">
      <c r="B2" s="8" t="s">
        <v>284</v>
      </c>
    </row>
    <row r="3" spans="2:8" x14ac:dyDescent="0.25">
      <c r="B3" s="260" t="s">
        <v>243</v>
      </c>
      <c r="C3" s="259"/>
      <c r="D3" s="259"/>
      <c r="E3" s="259"/>
      <c r="F3" s="259"/>
    </row>
    <row r="4" spans="2:8" x14ac:dyDescent="0.25">
      <c r="B4" s="280" t="s">
        <v>0</v>
      </c>
      <c r="C4" s="277">
        <v>2021</v>
      </c>
      <c r="D4" s="277">
        <v>2019</v>
      </c>
      <c r="E4" s="278">
        <v>2019</v>
      </c>
      <c r="F4" s="278">
        <v>2010</v>
      </c>
      <c r="G4" s="278">
        <v>2010</v>
      </c>
      <c r="H4" s="278"/>
    </row>
    <row r="5" spans="2:8" x14ac:dyDescent="0.25">
      <c r="B5" s="281"/>
      <c r="C5" s="277" t="s">
        <v>11</v>
      </c>
      <c r="D5" s="277" t="s">
        <v>7</v>
      </c>
      <c r="E5" s="278" t="s">
        <v>11</v>
      </c>
      <c r="F5" s="278" t="s">
        <v>7</v>
      </c>
      <c r="G5" s="278"/>
      <c r="H5" s="278"/>
    </row>
    <row r="6" spans="2:8" ht="27" x14ac:dyDescent="0.25">
      <c r="B6" s="282"/>
      <c r="C6" s="16" t="s">
        <v>12</v>
      </c>
      <c r="D6" s="16" t="s">
        <v>8</v>
      </c>
      <c r="E6" s="16" t="s">
        <v>12</v>
      </c>
      <c r="F6" s="16" t="s">
        <v>8</v>
      </c>
      <c r="G6" s="16" t="s">
        <v>12</v>
      </c>
      <c r="H6" s="16" t="s">
        <v>8</v>
      </c>
    </row>
    <row r="7" spans="2:8" x14ac:dyDescent="0.25">
      <c r="B7" s="17" t="s">
        <v>197</v>
      </c>
      <c r="C7" s="18">
        <v>4.1399999999999997</v>
      </c>
      <c r="D7" s="19">
        <v>2.41</v>
      </c>
      <c r="E7" s="20">
        <v>3.52</v>
      </c>
      <c r="F7" s="21">
        <v>1.91</v>
      </c>
      <c r="G7" s="20">
        <v>4.53</v>
      </c>
      <c r="H7" s="21">
        <v>2.38</v>
      </c>
    </row>
    <row r="8" spans="2:8" x14ac:dyDescent="0.25">
      <c r="B8" s="17" t="s">
        <v>198</v>
      </c>
      <c r="C8" s="18">
        <v>1.56</v>
      </c>
      <c r="D8" s="19">
        <v>1.02</v>
      </c>
      <c r="E8" s="20">
        <v>1.69</v>
      </c>
      <c r="F8" s="21">
        <v>1.03</v>
      </c>
      <c r="G8" s="20">
        <v>1.22</v>
      </c>
      <c r="H8" s="21">
        <v>0.74</v>
      </c>
    </row>
    <row r="9" spans="2:8" x14ac:dyDescent="0.25">
      <c r="B9" s="17" t="s">
        <v>199</v>
      </c>
      <c r="C9" s="18">
        <v>1.69</v>
      </c>
      <c r="D9" s="19">
        <v>1.07</v>
      </c>
      <c r="E9" s="20">
        <v>2.2200000000000002</v>
      </c>
      <c r="F9" s="21">
        <v>1.27</v>
      </c>
      <c r="G9" s="20">
        <v>2.3199999999999998</v>
      </c>
      <c r="H9" s="21">
        <v>1.34</v>
      </c>
    </row>
    <row r="10" spans="2:8" x14ac:dyDescent="0.25">
      <c r="B10" s="17" t="s">
        <v>200</v>
      </c>
      <c r="C10" s="18">
        <v>2.0499999999999998</v>
      </c>
      <c r="D10" s="19">
        <v>1.34</v>
      </c>
      <c r="E10" s="20">
        <v>2.19</v>
      </c>
      <c r="F10" s="21">
        <v>1.36</v>
      </c>
      <c r="G10" s="20">
        <v>2.42</v>
      </c>
      <c r="H10" s="21">
        <v>1.37</v>
      </c>
    </row>
    <row r="11" spans="2:8" x14ac:dyDescent="0.25">
      <c r="B11" s="17" t="s">
        <v>201</v>
      </c>
      <c r="C11" s="18">
        <v>2.9</v>
      </c>
      <c r="D11" s="19">
        <v>1.92</v>
      </c>
      <c r="E11" s="20">
        <v>2.34</v>
      </c>
      <c r="F11" s="21">
        <v>1.44</v>
      </c>
      <c r="G11" s="20">
        <v>2.66</v>
      </c>
      <c r="H11" s="21">
        <v>1.68</v>
      </c>
    </row>
    <row r="12" spans="2:8" ht="27" x14ac:dyDescent="0.25">
      <c r="B12" s="17" t="s">
        <v>202</v>
      </c>
      <c r="C12" s="18">
        <v>1.77</v>
      </c>
      <c r="D12" s="19">
        <v>1.1000000000000001</v>
      </c>
      <c r="E12" s="20">
        <v>1.23</v>
      </c>
      <c r="F12" s="21">
        <v>0.69</v>
      </c>
      <c r="G12" s="20">
        <v>3.14</v>
      </c>
      <c r="H12" s="21">
        <v>1.77</v>
      </c>
    </row>
    <row r="13" spans="2:8" x14ac:dyDescent="0.25">
      <c r="B13" s="146" t="s">
        <v>27</v>
      </c>
      <c r="C13" s="23">
        <v>2.23</v>
      </c>
      <c r="D13" s="23">
        <v>1.43</v>
      </c>
      <c r="E13" s="23">
        <v>2.14</v>
      </c>
      <c r="F13" s="23">
        <v>1.26</v>
      </c>
      <c r="G13" s="23">
        <v>2.34</v>
      </c>
      <c r="H13" s="23">
        <v>1.38</v>
      </c>
    </row>
    <row r="14" spans="2:8" x14ac:dyDescent="0.25">
      <c r="B14" s="15" t="s">
        <v>5</v>
      </c>
      <c r="C14" s="23">
        <v>1.89</v>
      </c>
      <c r="D14" s="23">
        <v>1.38</v>
      </c>
      <c r="E14" s="23">
        <v>1.84</v>
      </c>
      <c r="F14" s="23">
        <v>1.3</v>
      </c>
      <c r="G14" s="23">
        <v>1.93</v>
      </c>
      <c r="H14" s="23">
        <v>1.33</v>
      </c>
    </row>
    <row r="15" spans="2:8" x14ac:dyDescent="0.25">
      <c r="B15" s="22" t="s">
        <v>44</v>
      </c>
    </row>
    <row r="16" spans="2:8" x14ac:dyDescent="0.25">
      <c r="B16" s="22" t="s">
        <v>10</v>
      </c>
    </row>
  </sheetData>
  <mergeCells count="5">
    <mergeCell ref="B4:B6"/>
    <mergeCell ref="C4:D5"/>
    <mergeCell ref="E4:F5"/>
    <mergeCell ref="B3:F3"/>
    <mergeCell ref="G4:H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7"/>
  <dimension ref="B2:R28"/>
  <sheetViews>
    <sheetView topLeftCell="A4" zoomScale="95" zoomScaleNormal="95" workbookViewId="0">
      <selection activeCell="A33" sqref="A33:XFD478"/>
    </sheetView>
  </sheetViews>
  <sheetFormatPr defaultRowHeight="15" x14ac:dyDescent="0.25"/>
  <cols>
    <col min="1" max="1" width="8.7109375" customWidth="1"/>
    <col min="8" max="8" width="10.140625" customWidth="1"/>
  </cols>
  <sheetData>
    <row r="2" spans="2:18" x14ac:dyDescent="0.25">
      <c r="B2" s="30" t="s">
        <v>285</v>
      </c>
      <c r="I2" s="25"/>
    </row>
    <row r="3" spans="2:18" x14ac:dyDescent="0.25">
      <c r="B3" s="283" t="s">
        <v>245</v>
      </c>
      <c r="C3" s="283"/>
      <c r="D3" s="283"/>
      <c r="E3" s="283"/>
      <c r="F3" s="283"/>
      <c r="G3" s="283"/>
      <c r="H3" s="283"/>
      <c r="I3" s="283"/>
    </row>
    <row r="4" spans="2:18" ht="80.25" customHeight="1" x14ac:dyDescent="0.25">
      <c r="B4" s="217" t="s">
        <v>13</v>
      </c>
      <c r="C4" s="16" t="s">
        <v>1</v>
      </c>
      <c r="D4" s="16" t="s">
        <v>2</v>
      </c>
      <c r="E4" s="16" t="s">
        <v>3</v>
      </c>
      <c r="F4" s="16" t="s">
        <v>14</v>
      </c>
      <c r="G4" s="16" t="s">
        <v>15</v>
      </c>
      <c r="H4" s="16" t="s">
        <v>16</v>
      </c>
      <c r="I4" s="16" t="s">
        <v>17</v>
      </c>
    </row>
    <row r="5" spans="2:18" x14ac:dyDescent="0.25">
      <c r="B5" s="97">
        <v>2001</v>
      </c>
      <c r="C5" s="26">
        <v>11188</v>
      </c>
      <c r="D5" s="27">
        <v>462</v>
      </c>
      <c r="E5" s="26">
        <v>17812</v>
      </c>
      <c r="F5" s="29">
        <v>11.482900000000001</v>
      </c>
      <c r="G5" s="28">
        <v>4.1294199999999996</v>
      </c>
      <c r="H5" s="29" t="s">
        <v>204</v>
      </c>
      <c r="I5" s="28" t="s">
        <v>204</v>
      </c>
      <c r="K5" s="214"/>
      <c r="L5" s="214"/>
      <c r="M5" s="214"/>
      <c r="N5" s="214"/>
      <c r="O5" s="215"/>
      <c r="P5" s="215"/>
      <c r="Q5" s="215"/>
      <c r="R5" s="215"/>
    </row>
    <row r="6" spans="2:18" x14ac:dyDescent="0.25">
      <c r="B6" s="97">
        <v>2002</v>
      </c>
      <c r="C6" s="26">
        <v>11550</v>
      </c>
      <c r="D6" s="27">
        <v>448</v>
      </c>
      <c r="E6" s="26">
        <v>18895</v>
      </c>
      <c r="F6" s="29">
        <v>11.136200000000001</v>
      </c>
      <c r="G6" s="28">
        <v>3.87879</v>
      </c>
      <c r="H6" s="29">
        <v>-3.0303</v>
      </c>
      <c r="I6" s="28">
        <v>-3.0303</v>
      </c>
      <c r="K6" s="214"/>
      <c r="L6" s="214"/>
      <c r="M6" s="214"/>
      <c r="N6" s="214"/>
      <c r="O6" s="215"/>
      <c r="P6" s="215"/>
      <c r="Q6" s="216"/>
      <c r="R6" s="216"/>
    </row>
    <row r="7" spans="2:18" x14ac:dyDescent="0.25">
      <c r="B7" s="97">
        <v>2003</v>
      </c>
      <c r="C7" s="26">
        <v>11029</v>
      </c>
      <c r="D7" s="27">
        <v>444</v>
      </c>
      <c r="E7" s="26">
        <v>17874</v>
      </c>
      <c r="F7" s="29">
        <v>11.0174</v>
      </c>
      <c r="G7" s="28">
        <v>4.0257500000000004</v>
      </c>
      <c r="H7" s="29">
        <v>-0.89290000000000003</v>
      </c>
      <c r="I7" s="28">
        <v>-3.8961000000000001</v>
      </c>
      <c r="K7" s="214"/>
      <c r="L7" s="214"/>
      <c r="M7" s="214"/>
      <c r="N7" s="214"/>
      <c r="O7" s="215"/>
      <c r="P7" s="215"/>
      <c r="Q7" s="216"/>
      <c r="R7" s="216"/>
    </row>
    <row r="8" spans="2:18" x14ac:dyDescent="0.25">
      <c r="B8" s="97">
        <v>2004</v>
      </c>
      <c r="C8" s="26">
        <v>10526</v>
      </c>
      <c r="D8" s="27">
        <v>455</v>
      </c>
      <c r="E8" s="26">
        <v>17277</v>
      </c>
      <c r="F8" s="29">
        <v>11.2582</v>
      </c>
      <c r="G8" s="28">
        <v>4.3226300000000002</v>
      </c>
      <c r="H8" s="29">
        <v>2.4775</v>
      </c>
      <c r="I8" s="28">
        <v>-1.5152000000000001</v>
      </c>
      <c r="K8" s="214"/>
      <c r="L8" s="214"/>
      <c r="M8" s="214"/>
      <c r="N8" s="214"/>
      <c r="O8" s="215"/>
      <c r="P8" s="215"/>
      <c r="Q8" s="216"/>
      <c r="R8" s="216"/>
    </row>
    <row r="9" spans="2:18" x14ac:dyDescent="0.25">
      <c r="B9" s="97">
        <v>2005</v>
      </c>
      <c r="C9" s="26">
        <v>11235</v>
      </c>
      <c r="D9" s="27">
        <v>428</v>
      </c>
      <c r="E9" s="26">
        <v>18727</v>
      </c>
      <c r="F9" s="29">
        <v>10.565300000000001</v>
      </c>
      <c r="G9" s="28">
        <v>3.80952</v>
      </c>
      <c r="H9" s="29">
        <v>-5.9340999999999999</v>
      </c>
      <c r="I9" s="28">
        <v>-7.3593000000000002</v>
      </c>
      <c r="K9" s="214"/>
      <c r="L9" s="214"/>
      <c r="M9" s="214"/>
      <c r="N9" s="214"/>
      <c r="O9" s="215"/>
      <c r="P9" s="215"/>
      <c r="Q9" s="216"/>
      <c r="R9" s="216"/>
    </row>
    <row r="10" spans="2:18" x14ac:dyDescent="0.25">
      <c r="B10" s="97">
        <v>2006</v>
      </c>
      <c r="C10" s="26">
        <v>11583</v>
      </c>
      <c r="D10" s="27">
        <v>409</v>
      </c>
      <c r="E10" s="26">
        <v>19346</v>
      </c>
      <c r="F10" s="29">
        <v>10.0848</v>
      </c>
      <c r="G10" s="28">
        <v>3.53104</v>
      </c>
      <c r="H10" s="29">
        <v>-4.4393000000000002</v>
      </c>
      <c r="I10" s="28">
        <v>-11.4719</v>
      </c>
    </row>
    <row r="11" spans="2:18" x14ac:dyDescent="0.25">
      <c r="B11" s="97">
        <v>2007</v>
      </c>
      <c r="C11" s="26">
        <v>11776</v>
      </c>
      <c r="D11" s="27">
        <v>366</v>
      </c>
      <c r="E11" s="26">
        <v>19652</v>
      </c>
      <c r="F11" s="29">
        <v>9.0051000000000005</v>
      </c>
      <c r="G11" s="28">
        <v>3.1080199999999998</v>
      </c>
      <c r="H11" s="29">
        <v>-10.513400000000001</v>
      </c>
      <c r="I11" s="28">
        <v>-20.779199999999999</v>
      </c>
    </row>
    <row r="12" spans="2:18" x14ac:dyDescent="0.25">
      <c r="B12" s="97">
        <v>2008</v>
      </c>
      <c r="C12" s="26">
        <v>12024</v>
      </c>
      <c r="D12" s="27">
        <v>353</v>
      </c>
      <c r="E12" s="26">
        <v>20259</v>
      </c>
      <c r="F12" s="29">
        <v>8.6610999999999994</v>
      </c>
      <c r="G12" s="28">
        <v>2.9358</v>
      </c>
      <c r="H12" s="29">
        <v>-3.5518999999999998</v>
      </c>
      <c r="I12" s="28">
        <v>-23.5931</v>
      </c>
    </row>
    <row r="13" spans="2:18" x14ac:dyDescent="0.25">
      <c r="B13" s="97">
        <v>2009</v>
      </c>
      <c r="C13" s="26">
        <v>12812</v>
      </c>
      <c r="D13" s="27">
        <v>301</v>
      </c>
      <c r="E13" s="26">
        <v>21356</v>
      </c>
      <c r="F13" s="29">
        <v>7.3681999999999999</v>
      </c>
      <c r="G13" s="28">
        <v>2.3493599999999999</v>
      </c>
      <c r="H13" s="29">
        <v>-14.7309</v>
      </c>
      <c r="I13" s="28">
        <v>-34.848500000000001</v>
      </c>
    </row>
    <row r="14" spans="2:18" x14ac:dyDescent="0.25">
      <c r="B14" s="97">
        <v>2010</v>
      </c>
      <c r="C14" s="26">
        <v>12479</v>
      </c>
      <c r="D14" s="27">
        <v>292</v>
      </c>
      <c r="E14" s="26">
        <v>20926</v>
      </c>
      <c r="F14" s="29">
        <v>7.1292</v>
      </c>
      <c r="G14" s="28">
        <v>2.3399299999999998</v>
      </c>
      <c r="H14" s="29">
        <v>-2.99</v>
      </c>
      <c r="I14" s="28">
        <v>-36.796500000000002</v>
      </c>
    </row>
    <row r="15" spans="2:18" x14ac:dyDescent="0.25">
      <c r="B15" s="97">
        <v>2011</v>
      </c>
      <c r="C15" s="26">
        <v>12101</v>
      </c>
      <c r="D15" s="27">
        <v>271</v>
      </c>
      <c r="E15" s="26">
        <v>20263</v>
      </c>
      <c r="F15" s="29">
        <v>6.6062000000000003</v>
      </c>
      <c r="G15" s="28">
        <v>2.2394799999999999</v>
      </c>
      <c r="H15" s="29">
        <v>-7.1917999999999997</v>
      </c>
      <c r="I15" s="28">
        <v>-41.341999999999999</v>
      </c>
    </row>
    <row r="16" spans="2:18" x14ac:dyDescent="0.25">
      <c r="B16" s="97">
        <v>2012</v>
      </c>
      <c r="C16" s="26">
        <v>10287</v>
      </c>
      <c r="D16" s="27">
        <v>267</v>
      </c>
      <c r="E16" s="26">
        <v>16569</v>
      </c>
      <c r="F16" s="29">
        <v>6.5175000000000001</v>
      </c>
      <c r="G16" s="28">
        <v>2.59551</v>
      </c>
      <c r="H16" s="29">
        <v>-1.476</v>
      </c>
      <c r="I16" s="28">
        <v>-42.207799999999999</v>
      </c>
    </row>
    <row r="17" spans="2:9" x14ac:dyDescent="0.25">
      <c r="B17" s="97">
        <v>2013</v>
      </c>
      <c r="C17" s="26">
        <v>10202</v>
      </c>
      <c r="D17" s="27">
        <v>224</v>
      </c>
      <c r="E17" s="26">
        <v>17147</v>
      </c>
      <c r="F17" s="29">
        <v>5.4846000000000004</v>
      </c>
      <c r="G17" s="28">
        <v>2.1956500000000001</v>
      </c>
      <c r="H17" s="29">
        <v>-16.104900000000001</v>
      </c>
      <c r="I17" s="28">
        <v>-51.5152</v>
      </c>
    </row>
    <row r="18" spans="2:9" x14ac:dyDescent="0.25">
      <c r="B18" s="97">
        <v>2014</v>
      </c>
      <c r="C18" s="26">
        <v>9499</v>
      </c>
      <c r="D18" s="27">
        <v>231</v>
      </c>
      <c r="E18" s="26">
        <v>15919</v>
      </c>
      <c r="F18" s="29">
        <v>5.6749000000000001</v>
      </c>
      <c r="G18" s="28">
        <v>2.4318300000000002</v>
      </c>
      <c r="H18" s="29">
        <v>3.125</v>
      </c>
      <c r="I18" s="28">
        <v>-50</v>
      </c>
    </row>
    <row r="19" spans="2:9" x14ac:dyDescent="0.25">
      <c r="B19" s="97">
        <v>2015</v>
      </c>
      <c r="C19" s="26">
        <v>9524</v>
      </c>
      <c r="D19" s="27">
        <v>232</v>
      </c>
      <c r="E19" s="26">
        <v>15646</v>
      </c>
      <c r="F19" s="29">
        <v>5.7233999999999998</v>
      </c>
      <c r="G19" s="28">
        <v>2.4359500000000001</v>
      </c>
      <c r="H19" s="29">
        <v>0.43290000000000001</v>
      </c>
      <c r="I19" s="28">
        <v>-49.783499999999997</v>
      </c>
    </row>
    <row r="20" spans="2:9" x14ac:dyDescent="0.25">
      <c r="B20" s="97">
        <v>2016</v>
      </c>
      <c r="C20" s="26">
        <v>9854</v>
      </c>
      <c r="D20" s="27">
        <v>254</v>
      </c>
      <c r="E20" s="26">
        <v>16624</v>
      </c>
      <c r="F20" s="29">
        <v>6.2965999999999998</v>
      </c>
      <c r="G20" s="28">
        <v>2.5776300000000001</v>
      </c>
      <c r="H20" s="29">
        <v>9.4827999999999992</v>
      </c>
      <c r="I20" s="28">
        <v>-45.021599999999999</v>
      </c>
    </row>
    <row r="21" spans="2:9" x14ac:dyDescent="0.25">
      <c r="B21" s="189">
        <v>2017</v>
      </c>
      <c r="C21" s="26">
        <v>9786</v>
      </c>
      <c r="D21" s="27">
        <v>236</v>
      </c>
      <c r="E21" s="26">
        <v>16116</v>
      </c>
      <c r="F21" s="29">
        <v>5.8815999999999997</v>
      </c>
      <c r="G21" s="28">
        <v>2.41161</v>
      </c>
      <c r="H21" s="29">
        <v>-7.0865999999999998</v>
      </c>
      <c r="I21" s="28">
        <v>-48.917700000000004</v>
      </c>
    </row>
    <row r="22" spans="2:9" x14ac:dyDescent="0.25">
      <c r="B22" s="189">
        <v>2018</v>
      </c>
      <c r="C22" s="26">
        <v>9693</v>
      </c>
      <c r="D22" s="27">
        <v>201</v>
      </c>
      <c r="E22" s="26">
        <v>16149</v>
      </c>
      <c r="F22" s="29">
        <v>5.0397999999999996</v>
      </c>
      <c r="G22" s="28">
        <v>2.0736599999999998</v>
      </c>
      <c r="H22" s="29">
        <v>-14.830500000000001</v>
      </c>
      <c r="I22" s="28">
        <v>-56.493499999999997</v>
      </c>
    </row>
    <row r="23" spans="2:9" x14ac:dyDescent="0.25">
      <c r="B23" s="189">
        <v>2019</v>
      </c>
      <c r="C23" s="26">
        <v>9679</v>
      </c>
      <c r="D23" s="27">
        <v>207</v>
      </c>
      <c r="E23" s="26">
        <v>16164</v>
      </c>
      <c r="F23" s="29">
        <v>5.2214</v>
      </c>
      <c r="G23" s="28">
        <v>2.1386500000000002</v>
      </c>
      <c r="H23" s="29">
        <v>2.9851000000000001</v>
      </c>
      <c r="I23" s="28">
        <v>-55.194800000000001</v>
      </c>
    </row>
    <row r="24" spans="2:9" x14ac:dyDescent="0.25">
      <c r="B24" s="189">
        <v>2020</v>
      </c>
      <c r="C24" s="26">
        <v>7265</v>
      </c>
      <c r="D24" s="27">
        <v>160</v>
      </c>
      <c r="E24" s="26">
        <v>11407</v>
      </c>
      <c r="F24" s="29">
        <v>4.0572999999999997</v>
      </c>
      <c r="G24" s="28">
        <v>2.20234</v>
      </c>
      <c r="H24" s="29">
        <v>-22.705300000000001</v>
      </c>
      <c r="I24" s="28">
        <v>-65.367999999999995</v>
      </c>
    </row>
    <row r="25" spans="2:9" x14ac:dyDescent="0.25">
      <c r="B25" s="189">
        <v>2021</v>
      </c>
      <c r="C25" s="26">
        <v>9086</v>
      </c>
      <c r="D25" s="27">
        <v>203</v>
      </c>
      <c r="E25" s="26">
        <v>14021</v>
      </c>
      <c r="F25" s="29">
        <v>5.1745999999999999</v>
      </c>
      <c r="G25" s="28">
        <v>2.23421</v>
      </c>
      <c r="H25" s="29">
        <v>26.875</v>
      </c>
      <c r="I25" s="28">
        <v>-56.060600000000001</v>
      </c>
    </row>
    <row r="26" spans="2:9" x14ac:dyDescent="0.25">
      <c r="B26" s="24" t="s">
        <v>18</v>
      </c>
      <c r="C26" s="24"/>
      <c r="D26" s="24"/>
      <c r="E26" s="24"/>
      <c r="F26" s="24"/>
      <c r="G26" s="24"/>
      <c r="H26" s="24"/>
      <c r="I26" s="24"/>
    </row>
    <row r="27" spans="2:9" x14ac:dyDescent="0.25">
      <c r="B27" s="24" t="s">
        <v>100</v>
      </c>
      <c r="C27" s="191"/>
      <c r="D27" s="24"/>
      <c r="E27" s="24"/>
      <c r="F27" s="24"/>
      <c r="G27" s="24"/>
      <c r="H27" s="24"/>
      <c r="I27" s="24"/>
    </row>
    <row r="28" spans="2:9" x14ac:dyDescent="0.25">
      <c r="B28" s="24" t="s">
        <v>19</v>
      </c>
    </row>
  </sheetData>
  <mergeCells count="1">
    <mergeCell ref="B3:I3"/>
  </mergeCells>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8"/>
  <dimension ref="B2:N11"/>
  <sheetViews>
    <sheetView zoomScale="106" zoomScaleNormal="106" workbookViewId="0">
      <selection activeCell="N7" sqref="N7:N9"/>
    </sheetView>
  </sheetViews>
  <sheetFormatPr defaultRowHeight="15" x14ac:dyDescent="0.25"/>
  <cols>
    <col min="2" max="2" width="12.28515625" customWidth="1"/>
  </cols>
  <sheetData>
    <row r="2" spans="2:14" x14ac:dyDescent="0.25">
      <c r="B2" s="8" t="s">
        <v>286</v>
      </c>
    </row>
    <row r="3" spans="2:14" x14ac:dyDescent="0.25">
      <c r="B3" s="40" t="s">
        <v>246</v>
      </c>
    </row>
    <row r="4" spans="2:14" x14ac:dyDescent="0.25">
      <c r="B4" s="284"/>
      <c r="C4" s="277" t="s">
        <v>27</v>
      </c>
      <c r="D4" s="277"/>
      <c r="E4" s="277"/>
      <c r="F4" s="278" t="s">
        <v>5</v>
      </c>
      <c r="G4" s="278"/>
      <c r="H4" s="278"/>
      <c r="I4" s="277" t="s">
        <v>27</v>
      </c>
      <c r="J4" s="277"/>
      <c r="K4" s="277"/>
      <c r="L4" s="278" t="s">
        <v>5</v>
      </c>
      <c r="M4" s="278"/>
      <c r="N4" s="278" t="s">
        <v>5</v>
      </c>
    </row>
    <row r="5" spans="2:14" x14ac:dyDescent="0.25">
      <c r="B5" s="285"/>
      <c r="C5" s="278" t="s">
        <v>28</v>
      </c>
      <c r="D5" s="278"/>
      <c r="E5" s="278"/>
      <c r="F5" s="278"/>
      <c r="G5" s="278"/>
      <c r="H5" s="278"/>
      <c r="I5" s="278" t="s">
        <v>29</v>
      </c>
      <c r="J5" s="278"/>
      <c r="K5" s="278"/>
      <c r="L5" s="278"/>
      <c r="M5" s="278"/>
      <c r="N5" s="278"/>
    </row>
    <row r="6" spans="2:14" x14ac:dyDescent="0.25">
      <c r="B6" s="286"/>
      <c r="C6" s="51">
        <v>2010</v>
      </c>
      <c r="D6" s="51">
        <v>2019</v>
      </c>
      <c r="E6" s="51">
        <v>2021</v>
      </c>
      <c r="F6" s="51">
        <v>2010</v>
      </c>
      <c r="G6" s="51">
        <v>2019</v>
      </c>
      <c r="H6" s="51">
        <v>2021</v>
      </c>
      <c r="I6" s="16">
        <v>2010</v>
      </c>
      <c r="J6" s="16">
        <v>2019</v>
      </c>
      <c r="K6" s="16">
        <v>2021</v>
      </c>
      <c r="L6" s="16">
        <v>2010</v>
      </c>
      <c r="M6" s="16">
        <v>2019</v>
      </c>
      <c r="N6" s="16">
        <v>2021</v>
      </c>
    </row>
    <row r="7" spans="2:14" x14ac:dyDescent="0.25">
      <c r="B7" s="45" t="s">
        <v>247</v>
      </c>
      <c r="C7" s="26">
        <v>7</v>
      </c>
      <c r="D7" s="55">
        <v>3</v>
      </c>
      <c r="E7" s="46">
        <v>2</v>
      </c>
      <c r="F7" s="52">
        <v>70</v>
      </c>
      <c r="G7" s="53">
        <v>35</v>
      </c>
      <c r="H7" s="52">
        <v>28</v>
      </c>
      <c r="I7" s="59">
        <v>2.3972602739726026</v>
      </c>
      <c r="J7" s="218">
        <v>1.4492753623188406</v>
      </c>
      <c r="K7" s="59">
        <v>0.98522167487684731</v>
      </c>
      <c r="L7" s="58">
        <v>1.7015070491006319</v>
      </c>
      <c r="M7" s="59">
        <v>1.1030570438071228</v>
      </c>
      <c r="N7" s="58">
        <v>0.9739130434782608</v>
      </c>
    </row>
    <row r="8" spans="2:14" x14ac:dyDescent="0.25">
      <c r="B8" s="196" t="s">
        <v>248</v>
      </c>
      <c r="C8" s="26">
        <v>47</v>
      </c>
      <c r="D8" s="27">
        <v>30</v>
      </c>
      <c r="E8" s="46">
        <v>33</v>
      </c>
      <c r="F8" s="52">
        <v>668</v>
      </c>
      <c r="G8" s="53">
        <v>406</v>
      </c>
      <c r="H8" s="52">
        <v>365</v>
      </c>
      <c r="I8" s="59">
        <v>16.095890410958905</v>
      </c>
      <c r="J8" s="58">
        <v>14.492753623188406</v>
      </c>
      <c r="K8" s="59">
        <v>16.256157635467979</v>
      </c>
      <c r="L8" s="58">
        <v>16.237238697131744</v>
      </c>
      <c r="M8" s="59">
        <v>12.795461708162623</v>
      </c>
      <c r="N8" s="58">
        <v>12.695652173913045</v>
      </c>
    </row>
    <row r="9" spans="2:14" x14ac:dyDescent="0.25">
      <c r="B9" s="45" t="s">
        <v>38</v>
      </c>
      <c r="C9" s="26">
        <v>48</v>
      </c>
      <c r="D9" s="27">
        <v>41</v>
      </c>
      <c r="E9" s="46">
        <v>61</v>
      </c>
      <c r="F9" s="52">
        <v>1064</v>
      </c>
      <c r="G9" s="53">
        <v>994</v>
      </c>
      <c r="H9" s="52">
        <v>870</v>
      </c>
      <c r="I9" s="59">
        <v>16.43835616438356</v>
      </c>
      <c r="J9" s="58">
        <v>19.806763285024154</v>
      </c>
      <c r="K9" s="59">
        <v>30.049261083743843</v>
      </c>
      <c r="L9" s="58">
        <v>25.862907146329604</v>
      </c>
      <c r="M9" s="59">
        <v>31.326820044122282</v>
      </c>
      <c r="N9" s="58">
        <v>30.260869565217391</v>
      </c>
    </row>
    <row r="10" spans="2:14" x14ac:dyDescent="0.25">
      <c r="B10" s="45" t="s">
        <v>31</v>
      </c>
      <c r="C10" s="26">
        <v>190</v>
      </c>
      <c r="D10" s="27">
        <v>133</v>
      </c>
      <c r="E10" s="46">
        <v>107</v>
      </c>
      <c r="F10" s="52">
        <v>2312</v>
      </c>
      <c r="G10" s="53">
        <v>1738</v>
      </c>
      <c r="H10" s="52">
        <v>1612</v>
      </c>
      <c r="I10" s="59">
        <v>65.06849315068493</v>
      </c>
      <c r="J10" s="58">
        <v>64.251207729468589</v>
      </c>
      <c r="K10" s="59">
        <v>52.709359605911331</v>
      </c>
      <c r="L10" s="58">
        <v>56.198347107438018</v>
      </c>
      <c r="M10" s="59">
        <v>54.774661203907968</v>
      </c>
      <c r="N10" s="58">
        <v>56.0695652173913</v>
      </c>
    </row>
    <row r="11" spans="2:14" x14ac:dyDescent="0.25">
      <c r="B11" s="43" t="s">
        <v>9</v>
      </c>
      <c r="C11" s="54">
        <v>292</v>
      </c>
      <c r="D11" s="54">
        <v>207</v>
      </c>
      <c r="E11" s="54">
        <v>203</v>
      </c>
      <c r="F11" s="54">
        <v>4114</v>
      </c>
      <c r="G11" s="54">
        <v>3173</v>
      </c>
      <c r="H11" s="54">
        <v>2875</v>
      </c>
      <c r="I11" s="49">
        <v>100</v>
      </c>
      <c r="J11" s="49">
        <v>100</v>
      </c>
      <c r="K11" s="49">
        <v>100</v>
      </c>
      <c r="L11" s="49">
        <v>100</v>
      </c>
      <c r="M11" s="49">
        <v>100</v>
      </c>
      <c r="N11" s="49">
        <v>100</v>
      </c>
    </row>
  </sheetData>
  <mergeCells count="7">
    <mergeCell ref="B4:B6"/>
    <mergeCell ref="C4:E4"/>
    <mergeCell ref="F4:H4"/>
    <mergeCell ref="I4:K4"/>
    <mergeCell ref="L4:N4"/>
    <mergeCell ref="C5:H5"/>
    <mergeCell ref="I5:N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9"/>
  <dimension ref="A1:O18"/>
  <sheetViews>
    <sheetView topLeftCell="A2" zoomScaleNormal="100" workbookViewId="0">
      <selection activeCell="N7" sqref="N7:N10"/>
    </sheetView>
  </sheetViews>
  <sheetFormatPr defaultRowHeight="15" x14ac:dyDescent="0.25"/>
  <cols>
    <col min="1" max="1" width="9.140625" style="239"/>
    <col min="2" max="2" width="10.28515625" style="239" customWidth="1"/>
    <col min="3" max="15" width="9.140625" style="239"/>
  </cols>
  <sheetData>
    <row r="1" spans="2:14" customFormat="1" x14ac:dyDescent="0.25"/>
    <row r="2" spans="2:14" customFormat="1" x14ac:dyDescent="0.25">
      <c r="B2" s="8" t="s">
        <v>279</v>
      </c>
    </row>
    <row r="3" spans="2:14" customFormat="1" x14ac:dyDescent="0.25">
      <c r="B3" s="40" t="s">
        <v>246</v>
      </c>
    </row>
    <row r="4" spans="2:14" customFormat="1" x14ac:dyDescent="0.25">
      <c r="B4" s="284"/>
      <c r="C4" s="277" t="s">
        <v>27</v>
      </c>
      <c r="D4" s="277"/>
      <c r="E4" s="277" t="s">
        <v>27</v>
      </c>
      <c r="F4" s="278" t="s">
        <v>5</v>
      </c>
      <c r="G4" s="278"/>
      <c r="H4" s="278" t="s">
        <v>5</v>
      </c>
      <c r="I4" s="277" t="s">
        <v>27</v>
      </c>
      <c r="J4" s="277"/>
      <c r="K4" s="277" t="s">
        <v>27</v>
      </c>
      <c r="L4" s="278" t="s">
        <v>5</v>
      </c>
      <c r="M4" s="278"/>
      <c r="N4" s="278" t="s">
        <v>5</v>
      </c>
    </row>
    <row r="5" spans="2:14" customFormat="1" x14ac:dyDescent="0.25">
      <c r="B5" s="285"/>
      <c r="C5" s="278" t="s">
        <v>28</v>
      </c>
      <c r="D5" s="278"/>
      <c r="E5" s="278"/>
      <c r="F5" s="278"/>
      <c r="G5" s="278"/>
      <c r="H5" s="278"/>
      <c r="I5" s="278" t="s">
        <v>29</v>
      </c>
      <c r="J5" s="278"/>
      <c r="K5" s="278"/>
      <c r="L5" s="278"/>
      <c r="M5" s="278"/>
      <c r="N5" s="278"/>
    </row>
    <row r="6" spans="2:14" customFormat="1" x14ac:dyDescent="0.25">
      <c r="B6" s="286"/>
      <c r="C6" s="56">
        <v>2010</v>
      </c>
      <c r="D6" s="16">
        <v>2019</v>
      </c>
      <c r="E6" s="16">
        <v>2021</v>
      </c>
      <c r="F6" s="16">
        <v>2010</v>
      </c>
      <c r="G6" s="16">
        <v>2019</v>
      </c>
      <c r="H6" s="16">
        <v>2021</v>
      </c>
      <c r="I6" s="51">
        <v>2010</v>
      </c>
      <c r="J6" s="51">
        <v>2019</v>
      </c>
      <c r="K6" s="51">
        <v>2021</v>
      </c>
      <c r="L6" s="51">
        <v>2010</v>
      </c>
      <c r="M6" s="51">
        <v>2019</v>
      </c>
      <c r="N6" s="51">
        <v>2021</v>
      </c>
    </row>
    <row r="7" spans="2:14" customFormat="1" x14ac:dyDescent="0.25">
      <c r="B7" s="45" t="s">
        <v>249</v>
      </c>
      <c r="C7" s="26">
        <v>17</v>
      </c>
      <c r="D7" s="27">
        <v>7</v>
      </c>
      <c r="E7" s="46">
        <v>6</v>
      </c>
      <c r="F7" s="27">
        <v>206</v>
      </c>
      <c r="G7" s="46">
        <v>88</v>
      </c>
      <c r="H7" s="27">
        <v>67</v>
      </c>
      <c r="I7" s="57">
        <v>5.8219178082191778</v>
      </c>
      <c r="J7" s="58">
        <v>3.3816425120772946</v>
      </c>
      <c r="K7" s="59">
        <v>2.9556650246305418</v>
      </c>
      <c r="L7" s="58">
        <v>5.0072921730675741</v>
      </c>
      <c r="M7" s="59">
        <v>2.7734005672864797</v>
      </c>
      <c r="N7" s="58">
        <v>2.3304347826086955</v>
      </c>
    </row>
    <row r="8" spans="2:14" customFormat="1" x14ac:dyDescent="0.25">
      <c r="B8" s="45" t="s">
        <v>32</v>
      </c>
      <c r="C8" s="26">
        <v>60</v>
      </c>
      <c r="D8" s="27">
        <v>35</v>
      </c>
      <c r="E8" s="46">
        <v>49</v>
      </c>
      <c r="F8" s="27">
        <v>950</v>
      </c>
      <c r="G8" s="46">
        <v>698</v>
      </c>
      <c r="H8" s="27">
        <v>695</v>
      </c>
      <c r="I8" s="57">
        <v>20.547945205479451</v>
      </c>
      <c r="J8" s="58">
        <v>16.908212560386474</v>
      </c>
      <c r="K8" s="59">
        <v>24.137931034482758</v>
      </c>
      <c r="L8" s="58">
        <v>23.091881380651433</v>
      </c>
      <c r="M8" s="59">
        <v>21.998109045067761</v>
      </c>
      <c r="N8" s="58">
        <v>24.173913043478258</v>
      </c>
    </row>
    <row r="9" spans="2:14" customFormat="1" x14ac:dyDescent="0.25">
      <c r="B9" s="45" t="s">
        <v>33</v>
      </c>
      <c r="C9" s="26">
        <v>10</v>
      </c>
      <c r="D9" s="27">
        <v>11</v>
      </c>
      <c r="E9" s="46">
        <v>9</v>
      </c>
      <c r="F9" s="27">
        <v>265</v>
      </c>
      <c r="G9" s="46">
        <v>253</v>
      </c>
      <c r="H9" s="27">
        <v>229</v>
      </c>
      <c r="I9" s="57">
        <v>3.4246575342465753</v>
      </c>
      <c r="J9" s="58">
        <v>5.3140096618357484</v>
      </c>
      <c r="K9" s="59">
        <v>4.4334975369458132</v>
      </c>
      <c r="L9" s="58">
        <v>6.4414195430238212</v>
      </c>
      <c r="M9" s="59">
        <v>7.9735266309486299</v>
      </c>
      <c r="N9" s="58">
        <v>7.965217391304348</v>
      </c>
    </row>
    <row r="10" spans="2:14" customFormat="1" x14ac:dyDescent="0.25">
      <c r="B10" s="45" t="s">
        <v>88</v>
      </c>
      <c r="C10" s="26">
        <v>26</v>
      </c>
      <c r="D10" s="27">
        <v>21</v>
      </c>
      <c r="E10" s="46">
        <v>17</v>
      </c>
      <c r="F10" s="27">
        <v>621</v>
      </c>
      <c r="G10" s="46">
        <v>534</v>
      </c>
      <c r="H10" s="27">
        <v>471</v>
      </c>
      <c r="I10" s="57">
        <v>8.9041095890410951</v>
      </c>
      <c r="J10" s="58">
        <v>10.144927536231885</v>
      </c>
      <c r="K10" s="59">
        <v>8.3743842364532011</v>
      </c>
      <c r="L10" s="58">
        <v>15.094798249878464</v>
      </c>
      <c r="M10" s="59">
        <v>16.829498896942958</v>
      </c>
      <c r="N10" s="58">
        <v>16.382608695652173</v>
      </c>
    </row>
    <row r="11" spans="2:14" customFormat="1" x14ac:dyDescent="0.25">
      <c r="B11" s="45" t="s">
        <v>34</v>
      </c>
      <c r="C11" s="26">
        <v>179</v>
      </c>
      <c r="D11" s="27">
        <v>133</v>
      </c>
      <c r="E11" s="46">
        <v>122</v>
      </c>
      <c r="F11" s="27">
        <v>2072</v>
      </c>
      <c r="G11" s="46">
        <v>1600</v>
      </c>
      <c r="H11" s="27">
        <v>1413</v>
      </c>
      <c r="I11" s="57">
        <v>61.301369863013697</v>
      </c>
      <c r="J11" s="58">
        <v>64.251207729468589</v>
      </c>
      <c r="K11" s="59">
        <v>60.098522167487687</v>
      </c>
      <c r="L11" s="58">
        <v>50.36460865337871</v>
      </c>
      <c r="M11" s="59">
        <v>50.425464859754179</v>
      </c>
      <c r="N11" s="58">
        <v>49.14782608695652</v>
      </c>
    </row>
    <row r="12" spans="2:14" customFormat="1" x14ac:dyDescent="0.25">
      <c r="B12" s="43" t="s">
        <v>9</v>
      </c>
      <c r="C12" s="54">
        <v>292</v>
      </c>
      <c r="D12" s="54">
        <v>207</v>
      </c>
      <c r="E12" s="54">
        <v>203</v>
      </c>
      <c r="F12" s="54">
        <v>4114</v>
      </c>
      <c r="G12" s="54">
        <v>3173</v>
      </c>
      <c r="H12" s="54">
        <v>2875</v>
      </c>
      <c r="I12" s="60">
        <v>100</v>
      </c>
      <c r="J12" s="60">
        <v>100</v>
      </c>
      <c r="K12" s="60">
        <v>100</v>
      </c>
      <c r="L12" s="60">
        <v>100</v>
      </c>
      <c r="M12" s="60">
        <v>100</v>
      </c>
      <c r="N12" s="60">
        <v>100</v>
      </c>
    </row>
    <row r="13" spans="2:14" customFormat="1" x14ac:dyDescent="0.25">
      <c r="B13" s="190" t="s">
        <v>192</v>
      </c>
    </row>
    <row r="14" spans="2:14" customFormat="1" x14ac:dyDescent="0.25"/>
    <row r="15" spans="2:14" customFormat="1" x14ac:dyDescent="0.25"/>
    <row r="16" spans="2:14" customFormat="1" x14ac:dyDescent="0.25"/>
    <row r="17" customFormat="1" x14ac:dyDescent="0.25"/>
    <row r="18" customFormat="1" x14ac:dyDescent="0.25"/>
  </sheetData>
  <mergeCells count="7">
    <mergeCell ref="B4:B6"/>
    <mergeCell ref="C4:E4"/>
    <mergeCell ref="F4:H4"/>
    <mergeCell ref="I4:K4"/>
    <mergeCell ref="L4:N4"/>
    <mergeCell ref="C5:H5"/>
    <mergeCell ref="I5:N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10"/>
  <dimension ref="B2:N20"/>
  <sheetViews>
    <sheetView topLeftCell="A10" workbookViewId="0">
      <selection activeCell="A27" sqref="A27:XFD307"/>
    </sheetView>
  </sheetViews>
  <sheetFormatPr defaultRowHeight="15" x14ac:dyDescent="0.25"/>
  <cols>
    <col min="2" max="2" width="12.140625" bestFit="1" customWidth="1"/>
  </cols>
  <sheetData>
    <row r="2" spans="2:14" x14ac:dyDescent="0.25">
      <c r="B2" s="8" t="s">
        <v>287</v>
      </c>
    </row>
    <row r="3" spans="2:14" x14ac:dyDescent="0.25">
      <c r="B3" s="40" t="s">
        <v>260</v>
      </c>
    </row>
    <row r="4" spans="2:14" x14ac:dyDescent="0.25">
      <c r="B4" s="287" t="s">
        <v>35</v>
      </c>
      <c r="C4" s="289" t="s">
        <v>27</v>
      </c>
      <c r="D4" s="289"/>
      <c r="E4" s="289"/>
      <c r="F4" s="289"/>
      <c r="G4" s="289"/>
      <c r="H4" s="289"/>
      <c r="I4" s="290" t="s">
        <v>5</v>
      </c>
      <c r="J4" s="290"/>
      <c r="K4" s="290"/>
      <c r="L4" s="290"/>
      <c r="M4" s="290"/>
      <c r="N4" s="290"/>
    </row>
    <row r="5" spans="2:14" x14ac:dyDescent="0.25">
      <c r="B5" s="288"/>
      <c r="C5" s="291">
        <v>2010</v>
      </c>
      <c r="D5" s="291"/>
      <c r="E5" s="292">
        <v>2019</v>
      </c>
      <c r="F5" s="292"/>
      <c r="G5" s="291">
        <v>2021</v>
      </c>
      <c r="H5" s="291"/>
      <c r="I5" s="291">
        <v>2010</v>
      </c>
      <c r="J5" s="291"/>
      <c r="K5" s="292">
        <v>2019</v>
      </c>
      <c r="L5" s="292"/>
      <c r="M5" s="291">
        <v>2021</v>
      </c>
      <c r="N5" s="291"/>
    </row>
    <row r="6" spans="2:14" x14ac:dyDescent="0.25">
      <c r="B6" s="288"/>
      <c r="C6" s="41" t="s">
        <v>36</v>
      </c>
      <c r="D6" s="41" t="s">
        <v>3</v>
      </c>
      <c r="E6" s="41" t="s">
        <v>36</v>
      </c>
      <c r="F6" s="41" t="s">
        <v>3</v>
      </c>
      <c r="G6" s="41" t="s">
        <v>36</v>
      </c>
      <c r="H6" s="41" t="s">
        <v>3</v>
      </c>
      <c r="I6" s="41" t="s">
        <v>36</v>
      </c>
      <c r="J6" s="41" t="s">
        <v>3</v>
      </c>
      <c r="K6" s="41" t="s">
        <v>36</v>
      </c>
      <c r="L6" s="41" t="s">
        <v>3</v>
      </c>
      <c r="M6" s="41" t="s">
        <v>36</v>
      </c>
      <c r="N6" s="41" t="s">
        <v>3</v>
      </c>
    </row>
    <row r="7" spans="2:14" x14ac:dyDescent="0.25">
      <c r="B7" s="42" t="s">
        <v>37</v>
      </c>
      <c r="C7" s="198">
        <v>5</v>
      </c>
      <c r="D7" s="199">
        <v>239</v>
      </c>
      <c r="E7" s="200">
        <v>1</v>
      </c>
      <c r="F7" s="248">
        <v>190</v>
      </c>
      <c r="G7" s="200" t="s">
        <v>204</v>
      </c>
      <c r="H7" s="248">
        <v>143</v>
      </c>
      <c r="I7" s="201">
        <v>27</v>
      </c>
      <c r="J7" s="199">
        <v>3381</v>
      </c>
      <c r="K7" s="200">
        <v>17</v>
      </c>
      <c r="L7" s="248">
        <v>3167</v>
      </c>
      <c r="M7" s="200">
        <v>6</v>
      </c>
      <c r="N7" s="248">
        <v>2218</v>
      </c>
    </row>
    <row r="8" spans="2:14" x14ac:dyDescent="0.25">
      <c r="B8" s="42" t="s">
        <v>250</v>
      </c>
      <c r="C8" s="202" t="s">
        <v>204</v>
      </c>
      <c r="D8" s="199">
        <v>267</v>
      </c>
      <c r="E8" s="198" t="s">
        <v>204</v>
      </c>
      <c r="F8" s="248">
        <v>198</v>
      </c>
      <c r="G8" s="198">
        <v>1</v>
      </c>
      <c r="H8" s="248">
        <v>141</v>
      </c>
      <c r="I8" s="201">
        <v>14</v>
      </c>
      <c r="J8" s="199">
        <v>3137</v>
      </c>
      <c r="K8" s="200">
        <v>4</v>
      </c>
      <c r="L8" s="248">
        <v>2821</v>
      </c>
      <c r="M8" s="200">
        <v>5</v>
      </c>
      <c r="N8" s="248">
        <v>1882</v>
      </c>
    </row>
    <row r="9" spans="2:14" x14ac:dyDescent="0.25">
      <c r="B9" s="42" t="s">
        <v>251</v>
      </c>
      <c r="C9" s="200">
        <v>2</v>
      </c>
      <c r="D9" s="199">
        <v>507</v>
      </c>
      <c r="E9" s="202">
        <v>2</v>
      </c>
      <c r="F9" s="248">
        <v>366</v>
      </c>
      <c r="G9" s="202">
        <v>1</v>
      </c>
      <c r="H9" s="248">
        <v>309</v>
      </c>
      <c r="I9" s="201">
        <v>29</v>
      </c>
      <c r="J9" s="199">
        <v>6314</v>
      </c>
      <c r="K9" s="200">
        <v>14</v>
      </c>
      <c r="L9" s="248">
        <v>5101</v>
      </c>
      <c r="M9" s="200">
        <v>17</v>
      </c>
      <c r="N9" s="248">
        <v>4101</v>
      </c>
    </row>
    <row r="10" spans="2:14" x14ac:dyDescent="0.25">
      <c r="B10" s="42" t="s">
        <v>252</v>
      </c>
      <c r="C10" s="201">
        <v>8</v>
      </c>
      <c r="D10" s="199">
        <v>1211</v>
      </c>
      <c r="E10" s="202">
        <v>4</v>
      </c>
      <c r="F10" s="248">
        <v>671</v>
      </c>
      <c r="G10" s="202">
        <v>3</v>
      </c>
      <c r="H10" s="248">
        <v>734</v>
      </c>
      <c r="I10" s="201">
        <v>121</v>
      </c>
      <c r="J10" s="199">
        <v>14678</v>
      </c>
      <c r="K10" s="200">
        <v>67</v>
      </c>
      <c r="L10" s="248">
        <v>8711</v>
      </c>
      <c r="M10" s="200">
        <v>63</v>
      </c>
      <c r="N10" s="248">
        <v>8797</v>
      </c>
    </row>
    <row r="11" spans="2:14" x14ac:dyDescent="0.25">
      <c r="B11" s="42" t="s">
        <v>253</v>
      </c>
      <c r="C11" s="201">
        <v>20</v>
      </c>
      <c r="D11" s="199">
        <v>2055</v>
      </c>
      <c r="E11" s="200">
        <v>14</v>
      </c>
      <c r="F11" s="248">
        <v>1354</v>
      </c>
      <c r="G11" s="200">
        <v>12</v>
      </c>
      <c r="H11" s="248">
        <v>1308</v>
      </c>
      <c r="I11" s="201">
        <v>253</v>
      </c>
      <c r="J11" s="199">
        <v>23858</v>
      </c>
      <c r="K11" s="200">
        <v>145</v>
      </c>
      <c r="L11" s="248">
        <v>15657</v>
      </c>
      <c r="M11" s="200">
        <v>125</v>
      </c>
      <c r="N11" s="248">
        <v>14495</v>
      </c>
    </row>
    <row r="12" spans="2:14" x14ac:dyDescent="0.25">
      <c r="B12" s="42" t="s">
        <v>254</v>
      </c>
      <c r="C12" s="198">
        <v>19</v>
      </c>
      <c r="D12" s="199">
        <v>2224</v>
      </c>
      <c r="E12" s="200">
        <v>12</v>
      </c>
      <c r="F12" s="248">
        <v>1619</v>
      </c>
      <c r="G12" s="200">
        <v>18</v>
      </c>
      <c r="H12" s="248">
        <v>1456</v>
      </c>
      <c r="I12" s="201">
        <v>294</v>
      </c>
      <c r="J12" s="199">
        <v>28690</v>
      </c>
      <c r="K12" s="200">
        <v>194</v>
      </c>
      <c r="L12" s="248">
        <v>20213</v>
      </c>
      <c r="M12" s="200">
        <v>177</v>
      </c>
      <c r="N12" s="248">
        <v>18831</v>
      </c>
    </row>
    <row r="13" spans="2:14" x14ac:dyDescent="0.25">
      <c r="B13" s="42" t="s">
        <v>255</v>
      </c>
      <c r="C13" s="201">
        <v>32</v>
      </c>
      <c r="D13" s="199">
        <v>2226</v>
      </c>
      <c r="E13" s="200">
        <v>17</v>
      </c>
      <c r="F13" s="248">
        <v>1628</v>
      </c>
      <c r="G13" s="200">
        <v>17</v>
      </c>
      <c r="H13" s="248">
        <v>1482</v>
      </c>
      <c r="I13" s="201">
        <v>351</v>
      </c>
      <c r="J13" s="199">
        <v>32620</v>
      </c>
      <c r="K13" s="200">
        <v>218</v>
      </c>
      <c r="L13" s="248">
        <v>23093</v>
      </c>
      <c r="M13" s="200">
        <v>201</v>
      </c>
      <c r="N13" s="248">
        <v>19950</v>
      </c>
    </row>
    <row r="14" spans="2:14" x14ac:dyDescent="0.25">
      <c r="B14" s="42" t="s">
        <v>256</v>
      </c>
      <c r="C14" s="201">
        <v>67</v>
      </c>
      <c r="D14" s="199">
        <v>5403</v>
      </c>
      <c r="E14" s="200">
        <v>58</v>
      </c>
      <c r="F14" s="248">
        <v>3734</v>
      </c>
      <c r="G14" s="200">
        <v>42</v>
      </c>
      <c r="H14" s="248">
        <v>3313</v>
      </c>
      <c r="I14" s="201">
        <v>948</v>
      </c>
      <c r="J14" s="199">
        <v>86891</v>
      </c>
      <c r="K14" s="200">
        <v>556</v>
      </c>
      <c r="L14" s="248">
        <v>57333</v>
      </c>
      <c r="M14" s="200">
        <v>537</v>
      </c>
      <c r="N14" s="248">
        <v>47475</v>
      </c>
    </row>
    <row r="15" spans="2:14" x14ac:dyDescent="0.25">
      <c r="B15" s="42" t="s">
        <v>257</v>
      </c>
      <c r="C15" s="201">
        <v>26</v>
      </c>
      <c r="D15" s="199">
        <v>2454</v>
      </c>
      <c r="E15" s="200">
        <v>26</v>
      </c>
      <c r="F15" s="248">
        <v>2372</v>
      </c>
      <c r="G15" s="200">
        <v>29</v>
      </c>
      <c r="H15" s="248">
        <v>2043</v>
      </c>
      <c r="I15" s="201">
        <v>522</v>
      </c>
      <c r="J15" s="199">
        <v>40907</v>
      </c>
      <c r="K15" s="200">
        <v>501</v>
      </c>
      <c r="L15" s="248">
        <v>40046</v>
      </c>
      <c r="M15" s="200">
        <v>428</v>
      </c>
      <c r="N15" s="248">
        <v>33697</v>
      </c>
    </row>
    <row r="16" spans="2:14" x14ac:dyDescent="0.25">
      <c r="B16" s="42" t="s">
        <v>258</v>
      </c>
      <c r="C16" s="201">
        <v>13</v>
      </c>
      <c r="D16" s="199">
        <v>782</v>
      </c>
      <c r="E16" s="200">
        <v>16</v>
      </c>
      <c r="F16" s="248">
        <v>971</v>
      </c>
      <c r="G16" s="200">
        <v>9</v>
      </c>
      <c r="H16" s="248">
        <v>873</v>
      </c>
      <c r="I16" s="201">
        <v>195</v>
      </c>
      <c r="J16" s="199">
        <v>13488</v>
      </c>
      <c r="K16" s="200">
        <v>221</v>
      </c>
      <c r="L16" s="248">
        <v>16712</v>
      </c>
      <c r="M16" s="200">
        <v>221</v>
      </c>
      <c r="N16" s="248">
        <v>14689</v>
      </c>
    </row>
    <row r="17" spans="2:14" x14ac:dyDescent="0.25">
      <c r="B17" s="42" t="s">
        <v>259</v>
      </c>
      <c r="C17" s="201">
        <v>17</v>
      </c>
      <c r="D17" s="199">
        <v>714</v>
      </c>
      <c r="E17" s="200">
        <v>11</v>
      </c>
      <c r="F17" s="248">
        <v>694</v>
      </c>
      <c r="G17" s="200">
        <v>10</v>
      </c>
      <c r="H17" s="248">
        <v>645</v>
      </c>
      <c r="I17" s="201">
        <v>202</v>
      </c>
      <c r="J17" s="199">
        <v>11264</v>
      </c>
      <c r="K17" s="200">
        <v>194</v>
      </c>
      <c r="L17" s="248">
        <v>12060</v>
      </c>
      <c r="M17" s="200">
        <v>172</v>
      </c>
      <c r="N17" s="248">
        <v>10441</v>
      </c>
    </row>
    <row r="18" spans="2:14" x14ac:dyDescent="0.25">
      <c r="B18" s="42" t="s">
        <v>38</v>
      </c>
      <c r="C18" s="201">
        <v>48</v>
      </c>
      <c r="D18" s="199">
        <v>1588</v>
      </c>
      <c r="E18" s="200">
        <v>41</v>
      </c>
      <c r="F18" s="248">
        <v>1700</v>
      </c>
      <c r="G18" s="200">
        <v>61</v>
      </c>
      <c r="H18" s="248">
        <v>1443</v>
      </c>
      <c r="I18" s="201">
        <v>1064</v>
      </c>
      <c r="J18" s="199">
        <v>28223</v>
      </c>
      <c r="K18" s="200">
        <v>994</v>
      </c>
      <c r="L18" s="248">
        <v>31176</v>
      </c>
      <c r="M18" s="200">
        <v>870</v>
      </c>
      <c r="N18" s="248">
        <v>24572</v>
      </c>
    </row>
    <row r="19" spans="2:14" x14ac:dyDescent="0.25">
      <c r="B19" s="42" t="s">
        <v>39</v>
      </c>
      <c r="C19" s="198">
        <v>35</v>
      </c>
      <c r="D19" s="199">
        <v>1256</v>
      </c>
      <c r="E19" s="201">
        <v>5</v>
      </c>
      <c r="F19" s="248">
        <v>667</v>
      </c>
      <c r="G19" s="201" t="s">
        <v>204</v>
      </c>
      <c r="H19" s="248">
        <v>131</v>
      </c>
      <c r="I19" s="201">
        <v>94</v>
      </c>
      <c r="J19" s="199">
        <v>11269</v>
      </c>
      <c r="K19" s="200">
        <v>48</v>
      </c>
      <c r="L19" s="248">
        <v>5294</v>
      </c>
      <c r="M19" s="200">
        <v>53</v>
      </c>
      <c r="N19" s="248">
        <v>3580</v>
      </c>
    </row>
    <row r="20" spans="2:14" x14ac:dyDescent="0.25">
      <c r="B20" s="43" t="s">
        <v>9</v>
      </c>
      <c r="C20" s="203">
        <v>292</v>
      </c>
      <c r="D20" s="204">
        <v>20926</v>
      </c>
      <c r="E20" s="203">
        <v>207</v>
      </c>
      <c r="F20" s="203">
        <v>16164</v>
      </c>
      <c r="G20" s="203">
        <v>203</v>
      </c>
      <c r="H20" s="203">
        <v>14021</v>
      </c>
      <c r="I20" s="203">
        <v>4114</v>
      </c>
      <c r="J20" s="204">
        <v>304720</v>
      </c>
      <c r="K20" s="203">
        <v>3173</v>
      </c>
      <c r="L20" s="203">
        <v>241384</v>
      </c>
      <c r="M20" s="203">
        <v>2875</v>
      </c>
      <c r="N20" s="203">
        <v>204728</v>
      </c>
    </row>
  </sheetData>
  <mergeCells count="9">
    <mergeCell ref="B4:B6"/>
    <mergeCell ref="C4:H4"/>
    <mergeCell ref="I4:N4"/>
    <mergeCell ref="C5:D5"/>
    <mergeCell ref="G5:H5"/>
    <mergeCell ref="I5:J5"/>
    <mergeCell ref="M5:N5"/>
    <mergeCell ref="E5:F5"/>
    <mergeCell ref="K5:L5"/>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34</vt:i4>
      </vt:variant>
    </vt:vector>
  </HeadingPairs>
  <TitlesOfParts>
    <vt:vector size="34" baseType="lpstr">
      <vt:lpstr>Tavola 1</vt:lpstr>
      <vt:lpstr>Tavola 1.1</vt:lpstr>
      <vt:lpstr>Tavola 1.2</vt:lpstr>
      <vt:lpstr>Tavola 2</vt:lpstr>
      <vt:lpstr>Tavola 2.1</vt:lpstr>
      <vt:lpstr>Tavola 3</vt:lpstr>
      <vt:lpstr>Tavola 4.1</vt:lpstr>
      <vt:lpstr>Tavola 4.2</vt:lpstr>
      <vt:lpstr>Tavola 4.3</vt:lpstr>
      <vt:lpstr>Tavola 5</vt:lpstr>
      <vt:lpstr>Tavola 5.1</vt:lpstr>
      <vt:lpstr>Tavola 5.2</vt:lpstr>
      <vt:lpstr>Tavola 6</vt:lpstr>
      <vt:lpstr>Tavola 6.1</vt:lpstr>
      <vt:lpstr>Tavola 6.2</vt:lpstr>
      <vt:lpstr>Tavola 7</vt:lpstr>
      <vt:lpstr>Tavola 8</vt:lpstr>
      <vt:lpstr>Tavola 9</vt:lpstr>
      <vt:lpstr>Tavola 10</vt:lpstr>
      <vt:lpstr>Tavola 10.1</vt:lpstr>
      <vt:lpstr>Tavola 10.2</vt:lpstr>
      <vt:lpstr>Tavola 11</vt:lpstr>
      <vt:lpstr>Tavola 12</vt:lpstr>
      <vt:lpstr>Tavola 13</vt:lpstr>
      <vt:lpstr>Tavola 14</vt:lpstr>
      <vt:lpstr>Tavola 15</vt:lpstr>
      <vt:lpstr>Tavola 16</vt:lpstr>
      <vt:lpstr>Tavola 17</vt:lpstr>
      <vt:lpstr>Tavola 18</vt:lpstr>
      <vt:lpstr>Tavola_19</vt:lpstr>
      <vt:lpstr>Tavola 20</vt:lpstr>
      <vt:lpstr>Tavola 21</vt:lpstr>
      <vt:lpstr>Tavola 22</vt:lpstr>
      <vt:lpstr>Tavola 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UTENTE</dc:creator>
  <cp:lastModifiedBy>UTENTE</cp:lastModifiedBy>
  <cp:lastPrinted>2020-10-20T12:37:20Z</cp:lastPrinted>
  <dcterms:created xsi:type="dcterms:W3CDTF">2015-06-05T18:17:20Z</dcterms:created>
  <dcterms:modified xsi:type="dcterms:W3CDTF">2022-11-17T09:12:31Z</dcterms:modified>
</cp:coreProperties>
</file>