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bookViews>
  <sheets>
    <sheet name="griglia" sheetId="5"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7" i="5"/>
  <c r="D174"/>
  <c r="D99"/>
  <c r="D67" l="1"/>
  <c r="D60"/>
  <c r="D59"/>
  <c r="D33"/>
  <c r="D32"/>
  <c r="C41"/>
  <c r="D17" l="1"/>
  <c r="D18" l="1"/>
  <c r="C193"/>
  <c r="C190"/>
  <c r="C195" s="1"/>
  <c r="D161"/>
  <c r="C180"/>
  <c r="C167"/>
  <c r="D160"/>
  <c r="D159"/>
  <c r="C152"/>
  <c r="D146"/>
  <c r="D145"/>
  <c r="D144"/>
  <c r="D143"/>
  <c r="D34"/>
  <c r="C24"/>
  <c r="D49"/>
  <c r="D50"/>
  <c r="D51"/>
  <c r="D52"/>
  <c r="C21" l="1"/>
  <c r="C26" s="1"/>
  <c r="C177"/>
  <c r="C182" s="1"/>
  <c r="C164"/>
  <c r="C169" s="1"/>
  <c r="C149"/>
  <c r="C154" s="1"/>
  <c r="C37"/>
  <c r="C43" s="1"/>
  <c r="D98" l="1"/>
  <c r="C102" s="1"/>
  <c r="D83"/>
  <c r="D82"/>
  <c r="D81"/>
  <c r="D108"/>
  <c r="D107"/>
  <c r="D106"/>
  <c r="D123"/>
  <c r="D122"/>
  <c r="C114"/>
  <c r="C90"/>
  <c r="C73"/>
  <c r="C126" l="1"/>
  <c r="D131"/>
  <c r="D130"/>
  <c r="D84"/>
  <c r="C55"/>
  <c r="C137"/>
  <c r="C199" s="1"/>
  <c r="C111" l="1"/>
  <c r="C63"/>
  <c r="C134"/>
  <c r="C70"/>
  <c r="C87"/>
  <c r="C92" s="1"/>
  <c r="C116" l="1"/>
  <c r="C139"/>
  <c r="C75"/>
  <c r="C201" l="1"/>
</calcChain>
</file>

<file path=xl/sharedStrings.xml><?xml version="1.0" encoding="utf-8"?>
<sst xmlns="http://schemas.openxmlformats.org/spreadsheetml/2006/main" count="204" uniqueCount="86">
  <si>
    <t>PUNTEGGIO MASSIMO</t>
  </si>
  <si>
    <t xml:space="preserve">ACRONIMO </t>
  </si>
  <si>
    <t>DESCRIZIONE</t>
  </si>
  <si>
    <t>Punteggio soglia</t>
  </si>
  <si>
    <t>Punteggio attribuito</t>
  </si>
  <si>
    <t>PUNTEGGIO ATTRIBUITO</t>
  </si>
  <si>
    <t>SI/NO</t>
  </si>
  <si>
    <t>NO</t>
  </si>
  <si>
    <t>CRITERI DI VALUTAZIONE</t>
  </si>
  <si>
    <t>Punteggio massimo</t>
  </si>
  <si>
    <t>SCHEDA DI VALUTAZIONE DI MERITO PROGETTI PILOTA</t>
  </si>
  <si>
    <t>Titolo Progetto Pilota</t>
  </si>
  <si>
    <t>La Commissione</t>
  </si>
  <si>
    <t>1)</t>
  </si>
  <si>
    <t>2)</t>
  </si>
  <si>
    <t>3)</t>
  </si>
  <si>
    <t>n)</t>
  </si>
  <si>
    <t>Il piano di monitoraggio contiene la strategia di gestione dei rischi che identifica i principali rischi connessi con lo svolgimento del progetto e propone eventuali misure di mitigazione degli stessi</t>
  </si>
  <si>
    <t>conformità della tipologia dell'attività di divulgazione, così come descritta, rispetto al target individuato</t>
  </si>
  <si>
    <t>la proposta prevede almeno 3 tipologie dell'attività di divulgazione</t>
  </si>
  <si>
    <t>la proposta prevede almeno 2 output per ogni tipologia dell'attività di divulgazione progettata</t>
  </si>
  <si>
    <t>la proposta prevede un budget dedicato al piano di disseminazione pari almeno al 20% del costo totale del progetto</t>
  </si>
  <si>
    <t>pertinenza e aderenza delle competenze ed esperienze di ciascun partner con il ruolo da esso ricoperto nelle attività progettuali</t>
  </si>
  <si>
    <t>Il piano di monitoraggio descrive chiaramente le attività da porre in essere per garantire che il progetto pilota proceda come programmato, le risorse necessarie (in termini di tempo, ore uomo e altre risorse), i partner coinvolti con il relativo ruolo nel progetto</t>
  </si>
  <si>
    <t>Allegato E</t>
  </si>
  <si>
    <t>quota cofinanziamento prevista (D1)</t>
  </si>
  <si>
    <t xml:space="preserve">la proposta definisce in maniera chiara, adeguata e pertinente, per ciascuna azione, il calendario previsto </t>
  </si>
  <si>
    <t>TOTALE Criterio a)</t>
  </si>
  <si>
    <t>TOTALE Criterio b)</t>
  </si>
  <si>
    <t>TOTALE Criterio c)</t>
  </si>
  <si>
    <t>TOTALE Criterio d)</t>
  </si>
  <si>
    <t>TOTALE Criterio e)</t>
  </si>
  <si>
    <t>TOTALE Criterio f)</t>
  </si>
  <si>
    <t>TOTALE Criterio g)</t>
  </si>
  <si>
    <t>TOTALE Criterio h)</t>
  </si>
  <si>
    <t xml:space="preserve">per ciascuna azione è individuato almento un obiettivo operativo </t>
  </si>
  <si>
    <t xml:space="preserve">gli obiettivi operativi sono coerenti con i temi scelti per ciascuna azione del progetto </t>
  </si>
  <si>
    <t>I fabbisogni sono rilevati in maniera strutturata attraverso espressioni d’interesse, focus group tematici, animazione territoriale, attività di intermediazione, altri approcci di tipo partecipativo, dall’attività di network tematici o di cluster</t>
  </si>
  <si>
    <t>il partenariato comprende cooperative/associazioni di produttori/reti di impresa di aziende agricole</t>
  </si>
  <si>
    <t xml:space="preserve"> Criterio h) -ENTITÀ DELLA QUOTA DI COFINANZIAMENTO</t>
  </si>
  <si>
    <t>Punteggio</t>
  </si>
  <si>
    <t xml:space="preserve">aggiungere altre righe per eventuali altri partner </t>
  </si>
  <si>
    <t xml:space="preserve">Il Dirigente di Sezione
Dott. Luigi Trotta
</t>
  </si>
  <si>
    <r>
      <t xml:space="preserve">PROPONENTE / CAPOFILA
</t>
    </r>
    <r>
      <rPr>
        <sz val="11"/>
        <color theme="1"/>
        <rFont val="Calibri"/>
        <family val="2"/>
        <scheme val="minor"/>
      </rPr>
      <t>(art. 4 comma 1 dell'avviso))</t>
    </r>
  </si>
  <si>
    <r>
      <t>Criterio a) - ADEGUATEZZA E CHIAREZZA DELL'ANALISI DI CONTESTO TERRITORIALE E/O AZIENDALE</t>
    </r>
    <r>
      <rPr>
        <sz val="12"/>
        <color rgb="FFFF0000"/>
        <rFont val="Calibri"/>
        <family val="2"/>
        <scheme val="minor"/>
      </rPr>
      <t xml:space="preserve">
</t>
    </r>
    <r>
      <rPr>
        <sz val="11"/>
        <rFont val="Calibri"/>
        <family val="2"/>
        <scheme val="minor"/>
      </rPr>
      <t>Descrizione dello stato dell’arte e analisi del contesto territoriale e/o aziendale (C1 e C2)
I fabbisogni sono definiti in maniera strutturata attraverso espressioni d’interesse, focus group tematici, animazione territoriale, attività di intermediazione, altri approcci di tipo partecipativo. Tali fabbisogni potrebbero anche derivare dall’attività di network tematici o di cluster</t>
    </r>
  </si>
  <si>
    <r>
      <t>Criterio b) - EFFICACIA RISPETTO ALLA CAPACITÀ DELLE INIZIATIVE DI RISOLVERE PROBLEMATICHE CONCRETE E/O DI RISPONDERE A SPECIFICI FABBISOGNI DI INNOVAZIONE, FORMAZIONE O INFORMAZIONE</t>
    </r>
    <r>
      <rPr>
        <sz val="12"/>
        <color rgb="FFFF0000"/>
        <rFont val="Calibri"/>
        <family val="2"/>
        <scheme val="minor"/>
      </rPr>
      <t xml:space="preserve">
</t>
    </r>
  </si>
  <si>
    <t>b.1 Il progetto indica soluzioni innovative capaci di dare una risposta concreta alle problematiche 
e/o a specifici fabbisogni di innovazione, formazione o informazione rilevati (C.2)</t>
  </si>
  <si>
    <t>Criterio c) - QUALITÀ  DELLA PROPOSTA IN TERMINI DI APPLICABILITÀ DEI RISULTATI, ADEGUATEZZA DELLA TEMPISTICA E CONGRUENZA DEL BUDGET</t>
  </si>
  <si>
    <r>
      <t>c.2 congruenza del budget (Parte D)</t>
    </r>
    <r>
      <rPr>
        <i/>
        <sz val="11"/>
        <rFont val="Calibri"/>
        <family val="2"/>
        <scheme val="minor"/>
      </rPr>
      <t xml:space="preserve">
</t>
    </r>
    <r>
      <rPr>
        <sz val="11"/>
        <rFont val="Calibri"/>
        <family val="2"/>
        <scheme val="minor"/>
      </rPr>
      <t>Il piano finanziario sarà valutato in termini di congruità dei costi rispetto alle risorse impiegate e agli indicatori di realizzazione. Inoltre, il piano dovrà dimostrare una corretta ripartizione dei costi tra i partner coinvolti</t>
    </r>
  </si>
  <si>
    <r>
      <t xml:space="preserve">c.3 Adeguatezza della tempistica (Parte E)
</t>
    </r>
    <r>
      <rPr>
        <sz val="11"/>
        <rFont val="Calibri"/>
        <family val="2"/>
        <scheme val="minor"/>
      </rPr>
      <t xml:space="preserve">Il progetto pilota definisce in maniera adeguata e pertinente, per ciascuna azione, il calendario previsto </t>
    </r>
  </si>
  <si>
    <t>Criterio e) - COMPOSIZIONE, COMPETENZE E PERTINENZA DELLA PARTNERSHIP PER IL RAGGIUNGIMENTO DEGLI OBIETTIVI E RUOLO DELLE IMPRESE AGRICOLE NEL PROGETTO</t>
  </si>
  <si>
    <r>
      <t xml:space="preserve"> e.1 Partecipazione al progetto pilota del mondo agricolo
</t>
    </r>
    <r>
      <rPr>
        <sz val="11"/>
        <rFont val="Calibri"/>
        <family val="2"/>
        <scheme val="minor"/>
      </rPr>
      <t>Ruolo e peso delle imprese agricole nel progetto. Si considerano imprese agricole anche le cooperative/associazioni di produttori e reti di impresa che partecipano al progetto pilota</t>
    </r>
  </si>
  <si>
    <r>
      <t xml:space="preserve">e.2 Composizione, competenze e pertinenza della partnership (Parte B)
</t>
    </r>
    <r>
      <rPr>
        <sz val="11"/>
        <rFont val="Calibri"/>
        <family val="2"/>
        <scheme val="minor"/>
      </rPr>
      <t>Valutazione della composizione del partenariato in termini di pertinenza, complementarietà e ruoli dei partner, in relazione agli obiettivi e attività del progetto pilota</t>
    </r>
  </si>
  <si>
    <t>Criterio  f) - CHIAREZZA E COERENZA INTERNA DELLA PROPOSTA PRESENTATA NELLA PROSPETTIVA DEL RAGGIUNGIMENTO DEGLI OBIETTIVI</t>
  </si>
  <si>
    <r>
      <t>f.2 Qualità delle attività di monitoraggio (Parte E)</t>
    </r>
    <r>
      <rPr>
        <b/>
        <sz val="11"/>
        <rFont val="Calibri"/>
        <family val="2"/>
        <scheme val="minor"/>
      </rPr>
      <t xml:space="preserve">
</t>
    </r>
    <r>
      <rPr>
        <sz val="11"/>
        <rFont val="Calibri"/>
        <family val="2"/>
        <scheme val="minor"/>
      </rPr>
      <t>Il piano di monitoraggio descrive le attività da porre in essere per garantire che il progetto pilota proceda come programmato, le risorse necessarie (in termini tempo, ore uomo e altre risorse), i partner coinvolti con relativo ruolo. Contiene una strategia di gestione dei rischi che identifica i principali rischi connessi con lo svolgimento del progetto e propone eventuali misure di mitigazione degli stessi</t>
    </r>
  </si>
  <si>
    <t>la proposta prevede interventi di fitodepurazione finalizzati alla bonifica dei siti inquinati da metalli pesanti</t>
  </si>
  <si>
    <t>TOTALE Criterio i)</t>
  </si>
  <si>
    <t>la proposta prevede interventi attuati da soggetti aggregati in filiere produttive</t>
  </si>
  <si>
    <t xml:space="preserve"> Criterio i) - PUNTEGGIO AGGIUNTIVO: INTERVENTI DI FITODEPURAZIONE FINALIZZATI ALLA BONIFICA DEI SITI INQUINATI DA METALLI PESANTI</t>
  </si>
  <si>
    <t xml:space="preserve"> Criterio j) - PUNTEGGIO AGGIUNTIVO: INTERVENTI ATTUATI DA SOGGETTI AGGREGATI IN FILIERE PRODUTTIVE</t>
  </si>
  <si>
    <r>
      <t xml:space="preserve">PARTNER </t>
    </r>
    <r>
      <rPr>
        <i/>
        <sz val="9"/>
        <color theme="1"/>
        <rFont val="Calibri"/>
        <family val="2"/>
        <scheme val="minor"/>
      </rPr>
      <t>(in caso di ATS)</t>
    </r>
  </si>
  <si>
    <t>La descrizione dello stato dell’arte e analisi del contesto territoriale e/o aziendale riporta chiaramente le problematiche alle quali si vuol dare una risposta attraverso il progetto</t>
  </si>
  <si>
    <t>SI</t>
  </si>
  <si>
    <t>le soluzioni individuate rispondono puntualmente a tutti i fabbisogni di innovazione, formazione o informazione rilevati</t>
  </si>
  <si>
    <t>le soluzioni individuate rispondono parzialmente ai fabbisogni di innovazione, formazione o informazione rilevati</t>
  </si>
  <si>
    <t>le soluzioni individuate non rispondono ai fabbisogni di  innovazione, formazione o informazione rilevati</t>
  </si>
  <si>
    <r>
      <t xml:space="preserve">c.1 applicabilità dei risultati (C.5)
</t>
    </r>
    <r>
      <rPr>
        <sz val="11"/>
        <rFont val="Calibri"/>
        <family val="2"/>
        <scheme val="minor"/>
      </rPr>
      <t>i risultati sono applicabili/replicabili in ulteriori contesti territoriali (intesi come ambiti territoriali della Puglia)  e in altri contesti aziendali</t>
    </r>
  </si>
  <si>
    <t>applicabilità di tutti i risultati dell'intero progetto pilota su ulteriori contesti territoriali e ulteriori contesti aziendali</t>
  </si>
  <si>
    <t xml:space="preserve">applicabilità di tutti i risultati dell'intero progetto pilota su ulteriori contesti territoriali  o  contesti aziendali </t>
  </si>
  <si>
    <t>applicabilità solo di alcuni risultati del progetto su ulteriori contesti territoriali e/o ulteriori contesti aziendali</t>
  </si>
  <si>
    <t>nessuna applicabilità/replicabilità ad ulteriori contesti territoriali e/o ulteriori contesti aziendali</t>
  </si>
  <si>
    <t>corretta ed equa ripartizione dei costi tra i partner coinvolti. (D.2)</t>
  </si>
  <si>
    <t>corretta ed equa ripartizione dei costi tra le voci di spesa (D.3)</t>
  </si>
  <si>
    <r>
      <t xml:space="preserve">Criterio d) - COERENZA DELLE AZIONI PREVISTE CON I TEMI INDICATI NELL’AVVISO </t>
    </r>
    <r>
      <rPr>
        <sz val="12"/>
        <color rgb="FFFF0000"/>
        <rFont val="Calibri"/>
        <family val="2"/>
        <scheme val="minor"/>
      </rPr>
      <t xml:space="preserve">
</t>
    </r>
    <r>
      <rPr>
        <sz val="12"/>
        <rFont val="Calibri"/>
        <family val="2"/>
        <scheme val="minor"/>
      </rPr>
      <t>Pertinenza della proposta con le tematiche riportate all'art. 3 dell'avviso (C.4)</t>
    </r>
    <r>
      <rPr>
        <sz val="12"/>
        <color rgb="FFFF0000"/>
        <rFont val="Calibri"/>
        <family val="2"/>
        <scheme val="minor"/>
      </rPr>
      <t xml:space="preserve">
</t>
    </r>
  </si>
  <si>
    <t>tutte le azioni sono coerenti con almeno un tema tra quelli indicati dall'avviso pubblico</t>
  </si>
  <si>
    <t>la maggioranza delle azioni sono coerenti  con almeno un tema tra quelli indicati dall'avviso pubblico</t>
  </si>
  <si>
    <t>la minoranza delle azioni sono coerenti  con almeno un tema tra quelli indicati dall'avviso pubblico</t>
  </si>
  <si>
    <t>nessuna azione è coerente con i temi indicati dall'avviso pubblico</t>
  </si>
  <si>
    <t>il partenariato comprende soggetti di almeno tre categorie fra quelle indicate al comma 2 dell'art. 4 dell'Avviso</t>
  </si>
  <si>
    <t>almeno un'azione ha come responsabile un'azienda agricola (C.3.1)</t>
  </si>
  <si>
    <t>f.1 Il progetto definisce in maniera precisa i suoi obiettivi (C.3)</t>
  </si>
  <si>
    <r>
      <t xml:space="preserve"> Criterio g) - QUALITÀ DEL PIANO DI DISSEMINAZIONE DEI RISULTATI OTTENUTI
</t>
    </r>
    <r>
      <rPr>
        <sz val="11"/>
        <rFont val="Calibri"/>
        <family val="2"/>
        <scheme val="minor"/>
      </rPr>
      <t>Il progetto definisce la tipologia di interventi finalizzati alla disseminazione, e per ciascuna individua il target al quale rivolgersi in maniera mirata, nonché gli output da produrre. Tutti i target potenzialmente interessati al progetto sono identificati in coerenza ai fabbisogni individuati e ai risultati perseguiti (C6)</t>
    </r>
  </si>
  <si>
    <t>quota cofinanziamento pari al 40%</t>
  </si>
  <si>
    <t>quota cofinanziamento dal 41 % a 45%</t>
  </si>
  <si>
    <t>quota cofinanziamento oltre 45%</t>
  </si>
  <si>
    <t>il partenariato comprende almeno un soggetto che ha partecipato ad altri progetti/iniziative con tematiche assimilabili ai temi affrontati</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</si>
</sst>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2"/>
      <color rgb="FFFF0000"/>
      <name val="Calibri"/>
      <family val="2"/>
      <scheme val="minor"/>
    </font>
    <font>
      <b/>
      <i/>
      <sz val="11"/>
      <color rgb="FF000000"/>
      <name val="Calibri"/>
      <family val="2"/>
      <scheme val="minor"/>
    </font>
    <font>
      <b/>
      <sz val="12"/>
      <color theme="1"/>
      <name val="Calibri"/>
      <family val="2"/>
      <scheme val="minor"/>
    </font>
    <font>
      <sz val="11"/>
      <color rgb="FFFF0000"/>
      <name val="Calibri"/>
      <family val="2"/>
      <scheme val="minor"/>
    </font>
    <font>
      <b/>
      <sz val="12"/>
      <color rgb="FF000000"/>
      <name val="Calibri"/>
      <family val="2"/>
      <scheme val="minor"/>
    </font>
    <font>
      <b/>
      <sz val="16"/>
      <color theme="1"/>
      <name val="Calibri"/>
      <family val="2"/>
      <scheme val="minor"/>
    </font>
    <font>
      <sz val="20"/>
      <color theme="1"/>
      <name val="Calibri"/>
      <family val="2"/>
      <scheme val="minor"/>
    </font>
    <font>
      <b/>
      <sz val="14"/>
      <color rgb="FF000000"/>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sz val="12"/>
      <name val="Calibri"/>
      <family val="2"/>
      <scheme val="minor"/>
    </font>
    <font>
      <i/>
      <sz val="10"/>
      <color theme="1"/>
      <name val="Calibri"/>
      <family val="2"/>
      <scheme val="minor"/>
    </font>
    <font>
      <i/>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
    <xf numFmtId="0" fontId="0" fillId="0" borderId="0"/>
  </cellStyleXfs>
  <cellXfs count="11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2" borderId="0" xfId="0" applyFont="1" applyFill="1" applyAlignment="1">
      <alignment horizontal="center" vertical="center" wrapText="1"/>
    </xf>
    <xf numFmtId="0" fontId="6" fillId="2" borderId="0" xfId="0" applyFont="1" applyFill="1" applyAlignment="1">
      <alignment horizontal="center" wrapText="1"/>
    </xf>
    <xf numFmtId="0" fontId="2" fillId="2" borderId="0" xfId="0" applyFont="1" applyFill="1" applyAlignment="1">
      <alignment horizontal="center" vertical="center" wrapText="1"/>
    </xf>
    <xf numFmtId="0" fontId="1" fillId="0" borderId="0" xfId="0" applyFont="1" applyAlignment="1">
      <alignment horizontal="left" wrapText="1"/>
    </xf>
    <xf numFmtId="0" fontId="3" fillId="2"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6" fillId="2" borderId="0" xfId="0" applyFont="1" applyFill="1" applyAlignment="1">
      <alignment horizontal="center" vertical="center" wrapText="1"/>
    </xf>
    <xf numFmtId="0" fontId="1" fillId="0" borderId="0" xfId="0" applyFont="1" applyBorder="1" applyAlignment="1">
      <alignment horizontal="center" wrapText="1"/>
    </xf>
    <xf numFmtId="0" fontId="0" fillId="0" borderId="0" xfId="0" applyAlignment="1">
      <alignment wrapText="1"/>
    </xf>
    <xf numFmtId="0" fontId="9" fillId="0" borderId="0" xfId="0" applyFont="1" applyBorder="1" applyAlignment="1">
      <alignment wrapText="1"/>
    </xf>
    <xf numFmtId="0" fontId="0" fillId="0" borderId="0" xfId="0" applyAlignment="1">
      <alignment horizontal="center" wrapText="1"/>
    </xf>
    <xf numFmtId="0" fontId="1" fillId="0" borderId="0" xfId="0" applyFont="1" applyAlignment="1">
      <alignment horizontal="center" wrapText="1"/>
    </xf>
    <xf numFmtId="0" fontId="5" fillId="0" borderId="0" xfId="0" applyFont="1" applyAlignment="1">
      <alignment horizontal="justify" vertical="center" wrapText="1"/>
    </xf>
    <xf numFmtId="0" fontId="0" fillId="0" borderId="0" xfId="0" applyAlignment="1">
      <alignment vertical="center" wrapText="1"/>
    </xf>
    <xf numFmtId="0" fontId="1" fillId="0" borderId="0" xfId="0" applyFont="1" applyAlignment="1">
      <alignment wrapText="1"/>
    </xf>
    <xf numFmtId="0" fontId="0" fillId="0" borderId="0" xfId="0" applyFill="1" applyAlignment="1">
      <alignment horizontal="center" vertical="center" wrapText="1"/>
    </xf>
    <xf numFmtId="0" fontId="0" fillId="0" borderId="0" xfId="0" applyFill="1" applyAlignment="1">
      <alignment wrapText="1"/>
    </xf>
    <xf numFmtId="0" fontId="0" fillId="0" borderId="0" xfId="0" applyFill="1" applyAlignment="1">
      <alignment horizontal="center" wrapText="1"/>
    </xf>
    <xf numFmtId="0" fontId="6" fillId="0" borderId="0" xfId="0" applyFont="1" applyAlignment="1">
      <alignment horizontal="center" wrapText="1"/>
    </xf>
    <xf numFmtId="16" fontId="0" fillId="0" borderId="0" xfId="0" applyNumberFormat="1" applyAlignment="1">
      <alignment wrapText="1"/>
    </xf>
    <xf numFmtId="0" fontId="13" fillId="0" borderId="0" xfId="0" applyFont="1" applyAlignment="1">
      <alignment wrapText="1"/>
    </xf>
    <xf numFmtId="0" fontId="10" fillId="0" borderId="1" xfId="0" applyFont="1" applyBorder="1" applyAlignment="1">
      <alignment wrapText="1"/>
    </xf>
    <xf numFmtId="0" fontId="6" fillId="0" borderId="0" xfId="0" applyFont="1" applyAlignment="1">
      <alignment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8"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left" wrapText="1"/>
    </xf>
    <xf numFmtId="0" fontId="8"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14" xfId="0" applyFont="1" applyBorder="1" applyAlignment="1">
      <alignment horizontal="left" wrapText="1"/>
    </xf>
    <xf numFmtId="0" fontId="0" fillId="0" borderId="0" xfId="0" applyAlignment="1">
      <alignment horizont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6"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Alignment="1">
      <alignment horizontal="center" wrapText="1"/>
    </xf>
    <xf numFmtId="0" fontId="8" fillId="2"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8" fillId="0"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3" fillId="0" borderId="1"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10" fillId="5" borderId="8" xfId="0" applyFont="1" applyFill="1" applyBorder="1" applyAlignment="1">
      <alignment horizontal="center" wrapText="1"/>
    </xf>
    <xf numFmtId="0" fontId="10" fillId="5" borderId="0" xfId="0" applyFont="1" applyFill="1" applyBorder="1" applyAlignment="1">
      <alignment horizontal="center" wrapText="1"/>
    </xf>
    <xf numFmtId="0" fontId="10" fillId="7" borderId="8" xfId="0" applyFont="1" applyFill="1" applyBorder="1" applyAlignment="1">
      <alignment horizontal="center" wrapText="1"/>
    </xf>
    <xf numFmtId="0" fontId="10" fillId="7" borderId="0" xfId="0" applyFont="1" applyFill="1" applyBorder="1" applyAlignment="1">
      <alignment horizontal="center" wrapText="1"/>
    </xf>
    <xf numFmtId="1" fontId="10" fillId="6" borderId="8" xfId="0" applyNumberFormat="1" applyFont="1" applyFill="1" applyBorder="1" applyAlignment="1">
      <alignment horizontal="center" wrapText="1"/>
    </xf>
    <xf numFmtId="1" fontId="10" fillId="6" borderId="0" xfId="0" applyNumberFormat="1" applyFont="1" applyFill="1" applyBorder="1" applyAlignment="1">
      <alignment horizontal="center" wrapText="1"/>
    </xf>
    <xf numFmtId="0" fontId="15" fillId="4" borderId="8"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18" fillId="4" borderId="8"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 fillId="3" borderId="8" xfId="0" applyFont="1" applyFill="1" applyBorder="1" applyAlignment="1">
      <alignment horizontal="center" wrapText="1"/>
    </xf>
    <xf numFmtId="0" fontId="1" fillId="3" borderId="0" xfId="0" applyFont="1" applyFill="1" applyBorder="1" applyAlignment="1">
      <alignment horizontal="center" wrapText="1"/>
    </xf>
    <xf numFmtId="0" fontId="15" fillId="4" borderId="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20" fillId="0" borderId="8" xfId="0" applyFont="1" applyBorder="1" applyAlignment="1">
      <alignment horizontal="left" wrapText="1"/>
    </xf>
    <xf numFmtId="0" fontId="20" fillId="0" borderId="0" xfId="0" applyFont="1" applyBorder="1" applyAlignment="1">
      <alignment horizontal="left" wrapText="1"/>
    </xf>
    <xf numFmtId="0" fontId="0" fillId="0" borderId="0" xfId="0" applyAlignment="1">
      <alignment horizontal="center" vertical="center" wrapText="1"/>
    </xf>
    <xf numFmtId="0" fontId="0" fillId="0" borderId="17" xfId="0"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27"/>
  <sheetViews>
    <sheetView tabSelected="1" topLeftCell="A100" zoomScale="115" zoomScaleNormal="115" workbookViewId="0">
      <selection activeCell="A107" sqref="A107:B107"/>
    </sheetView>
  </sheetViews>
  <sheetFormatPr defaultColWidth="9.140625" defaultRowHeight="15"/>
  <cols>
    <col min="1" max="1" width="30.28515625" style="11" customWidth="1"/>
    <col min="2" max="2" width="52.7109375" style="11" customWidth="1"/>
    <col min="3" max="3" width="12.85546875" style="11" customWidth="1"/>
    <col min="4" max="4" width="10.85546875" style="11" customWidth="1"/>
    <col min="5" max="5" width="24" style="11" customWidth="1"/>
    <col min="6" max="16384" width="9.140625" style="11"/>
  </cols>
  <sheetData>
    <row r="1" spans="1:4" ht="21.75" customHeight="1">
      <c r="A1" s="106" t="s">
        <v>42</v>
      </c>
      <c r="B1" s="12"/>
      <c r="C1" s="95" t="s">
        <v>24</v>
      </c>
      <c r="D1" s="96"/>
    </row>
    <row r="2" spans="1:4" ht="17.25" customHeight="1" thickBot="1">
      <c r="A2" s="107"/>
      <c r="D2" s="13"/>
    </row>
    <row r="3" spans="1:4" ht="39" customHeight="1" thickBot="1">
      <c r="A3" s="97" t="s">
        <v>10</v>
      </c>
      <c r="B3" s="98"/>
      <c r="C3" s="98"/>
      <c r="D3" s="99"/>
    </row>
    <row r="4" spans="1:4" ht="15" customHeight="1" thickBot="1">
      <c r="A4" s="31"/>
      <c r="B4" s="10"/>
      <c r="C4" s="10"/>
      <c r="D4" s="32"/>
    </row>
    <row r="5" spans="1:4" ht="30.75" thickBot="1">
      <c r="A5" s="39" t="s">
        <v>43</v>
      </c>
      <c r="B5" s="100"/>
      <c r="C5" s="100"/>
      <c r="D5" s="101"/>
    </row>
    <row r="6" spans="1:4" ht="15" customHeight="1" thickBot="1">
      <c r="A6" s="33"/>
      <c r="B6" s="10"/>
      <c r="C6" s="10"/>
      <c r="D6" s="32"/>
    </row>
    <row r="7" spans="1:4" ht="24.95" customHeight="1" thickBot="1">
      <c r="A7" s="39" t="s">
        <v>60</v>
      </c>
      <c r="B7" s="100"/>
      <c r="C7" s="100"/>
      <c r="D7" s="101"/>
    </row>
    <row r="8" spans="1:4" ht="15" customHeight="1" thickBot="1">
      <c r="A8" s="104" t="s">
        <v>41</v>
      </c>
      <c r="B8" s="105"/>
      <c r="C8" s="10"/>
      <c r="D8" s="32"/>
    </row>
    <row r="9" spans="1:4" ht="24.95" customHeight="1" thickBot="1">
      <c r="A9" s="39" t="s">
        <v>11</v>
      </c>
      <c r="B9" s="100"/>
      <c r="C9" s="100"/>
      <c r="D9" s="101"/>
    </row>
    <row r="10" spans="1:4" ht="15" customHeight="1" thickBot="1">
      <c r="A10" s="33"/>
      <c r="B10" s="10"/>
      <c r="C10" s="10"/>
      <c r="D10" s="32"/>
    </row>
    <row r="11" spans="1:4" ht="24.95" customHeight="1" thickBot="1">
      <c r="A11" s="39" t="s">
        <v>1</v>
      </c>
      <c r="B11" s="102"/>
      <c r="C11" s="102"/>
      <c r="D11" s="103"/>
    </row>
    <row r="12" spans="1:4">
      <c r="A12" s="6"/>
      <c r="B12" s="14"/>
      <c r="C12" s="14"/>
    </row>
    <row r="13" spans="1:4">
      <c r="A13" s="91" t="s">
        <v>8</v>
      </c>
      <c r="B13" s="92"/>
      <c r="C13" s="92"/>
      <c r="D13" s="92"/>
    </row>
    <row r="15" spans="1:4" ht="81.75" customHeight="1">
      <c r="A15" s="47" t="s">
        <v>44</v>
      </c>
      <c r="B15" s="48"/>
      <c r="C15" s="48"/>
      <c r="D15" s="48"/>
    </row>
    <row r="16" spans="1:4" ht="20.100000000000001" customHeight="1">
      <c r="A16" s="63" t="s">
        <v>2</v>
      </c>
      <c r="B16" s="63"/>
      <c r="C16" s="41" t="s">
        <v>6</v>
      </c>
      <c r="D16" s="41" t="s">
        <v>40</v>
      </c>
    </row>
    <row r="17" spans="1:4" ht="57" customHeight="1">
      <c r="A17" s="70" t="s">
        <v>61</v>
      </c>
      <c r="B17" s="70"/>
      <c r="C17" s="27" t="s">
        <v>7</v>
      </c>
      <c r="D17" s="28">
        <f>IF(C17="SI",3,0)</f>
        <v>0</v>
      </c>
    </row>
    <row r="18" spans="1:4" ht="52.5" customHeight="1">
      <c r="A18" s="70" t="s">
        <v>37</v>
      </c>
      <c r="B18" s="70"/>
      <c r="C18" s="27" t="s">
        <v>7</v>
      </c>
      <c r="D18" s="28">
        <f>IF(C18="SI",2,0)</f>
        <v>0</v>
      </c>
    </row>
    <row r="19" spans="1:4" ht="20.100000000000001" customHeight="1" thickBot="1"/>
    <row r="20" spans="1:4" ht="16.5" thickBot="1">
      <c r="A20" s="17" t="s">
        <v>0</v>
      </c>
      <c r="B20" s="1"/>
      <c r="C20" s="67">
        <v>5</v>
      </c>
      <c r="D20" s="67"/>
    </row>
    <row r="21" spans="1:4" ht="16.5" thickBot="1">
      <c r="A21" s="1" t="s">
        <v>5</v>
      </c>
      <c r="B21" s="2"/>
      <c r="C21" s="46">
        <f>SUM(D17:D18)</f>
        <v>0</v>
      </c>
      <c r="D21" s="46"/>
    </row>
    <row r="22" spans="1:4" ht="15.75">
      <c r="A22" s="1"/>
      <c r="C22" s="23"/>
    </row>
    <row r="23" spans="1:4" ht="31.5" customHeight="1">
      <c r="A23" s="51" t="s">
        <v>27</v>
      </c>
      <c r="B23" s="52"/>
      <c r="C23" s="57" t="s">
        <v>9</v>
      </c>
      <c r="D23" s="57"/>
    </row>
    <row r="24" spans="1:4" ht="15.75">
      <c r="A24" s="53"/>
      <c r="B24" s="54"/>
      <c r="C24" s="58">
        <f>C20</f>
        <v>5</v>
      </c>
      <c r="D24" s="58"/>
    </row>
    <row r="25" spans="1:4" ht="31.5" customHeight="1">
      <c r="A25" s="53"/>
      <c r="B25" s="54"/>
      <c r="C25" s="57" t="s">
        <v>4</v>
      </c>
      <c r="D25" s="57"/>
    </row>
    <row r="26" spans="1:4" ht="15.75">
      <c r="A26" s="55"/>
      <c r="B26" s="56"/>
      <c r="C26" s="59">
        <f>C21</f>
        <v>0</v>
      </c>
      <c r="D26" s="59"/>
    </row>
    <row r="27" spans="1:4" ht="15.75">
      <c r="A27" s="43"/>
      <c r="B27" s="43"/>
      <c r="C27" s="34"/>
      <c r="D27" s="34"/>
    </row>
    <row r="28" spans="1:4" ht="93" customHeight="1">
      <c r="A28" s="47" t="s">
        <v>45</v>
      </c>
      <c r="B28" s="48"/>
      <c r="C28" s="48"/>
      <c r="D28" s="48"/>
    </row>
    <row r="29" spans="1:4" ht="15.75">
      <c r="A29" s="9"/>
      <c r="B29" s="9"/>
      <c r="C29" s="9"/>
      <c r="D29" s="16"/>
    </row>
    <row r="30" spans="1:4" ht="33.75" customHeight="1">
      <c r="A30" s="83" t="s">
        <v>46</v>
      </c>
      <c r="B30" s="84"/>
      <c r="C30" s="84"/>
      <c r="D30" s="84"/>
    </row>
    <row r="31" spans="1:4" ht="20.100000000000001" customHeight="1">
      <c r="A31" s="63" t="s">
        <v>2</v>
      </c>
      <c r="B31" s="63"/>
      <c r="C31" s="41" t="s">
        <v>6</v>
      </c>
      <c r="D31" s="41" t="s">
        <v>40</v>
      </c>
    </row>
    <row r="32" spans="1:4" ht="38.25" customHeight="1">
      <c r="A32" s="70" t="s">
        <v>63</v>
      </c>
      <c r="B32" s="70"/>
      <c r="C32" s="27" t="s">
        <v>7</v>
      </c>
      <c r="D32" s="28">
        <f>IF(C32="SI",15,0)</f>
        <v>0</v>
      </c>
    </row>
    <row r="33" spans="1:4" ht="38.25" customHeight="1">
      <c r="A33" s="70" t="s">
        <v>64</v>
      </c>
      <c r="B33" s="70"/>
      <c r="C33" s="27" t="s">
        <v>7</v>
      </c>
      <c r="D33" s="28">
        <f>IF(C33="SI",7,0)</f>
        <v>0</v>
      </c>
    </row>
    <row r="34" spans="1:4" ht="38.25" customHeight="1">
      <c r="A34" s="70" t="s">
        <v>65</v>
      </c>
      <c r="B34" s="70"/>
      <c r="C34" s="27" t="s">
        <v>7</v>
      </c>
      <c r="D34" s="28">
        <f>IF(C34="SI",0,0)</f>
        <v>0</v>
      </c>
    </row>
    <row r="35" spans="1:4" ht="15.75" thickBot="1"/>
    <row r="36" spans="1:4" ht="16.5" thickBot="1">
      <c r="A36" s="17" t="s">
        <v>0</v>
      </c>
      <c r="B36" s="1"/>
      <c r="C36" s="67">
        <v>15</v>
      </c>
      <c r="D36" s="67"/>
    </row>
    <row r="37" spans="1:4" ht="16.5" thickBot="1">
      <c r="A37" s="1" t="s">
        <v>5</v>
      </c>
      <c r="B37" s="2"/>
      <c r="C37" s="67">
        <f>SUM(D32:D34)</f>
        <v>0</v>
      </c>
      <c r="D37" s="67"/>
    </row>
    <row r="38" spans="1:4" ht="1.5" customHeight="1">
      <c r="A38" s="1"/>
      <c r="B38" s="2"/>
      <c r="C38" s="34"/>
      <c r="D38" s="34"/>
    </row>
    <row r="39" spans="1:4">
      <c r="A39" s="1"/>
      <c r="B39" s="2"/>
    </row>
    <row r="40" spans="1:4" ht="20.100000000000001" customHeight="1">
      <c r="A40" s="51" t="s">
        <v>28</v>
      </c>
      <c r="B40" s="52"/>
      <c r="C40" s="71" t="s">
        <v>9</v>
      </c>
      <c r="D40" s="72"/>
    </row>
    <row r="41" spans="1:4" ht="20.100000000000001" customHeight="1">
      <c r="A41" s="53"/>
      <c r="B41" s="54"/>
      <c r="C41" s="73">
        <f>C36</f>
        <v>15</v>
      </c>
      <c r="D41" s="74"/>
    </row>
    <row r="42" spans="1:4" ht="20.100000000000001" customHeight="1">
      <c r="A42" s="53"/>
      <c r="B42" s="54"/>
      <c r="C42" s="71" t="s">
        <v>4</v>
      </c>
      <c r="D42" s="72"/>
    </row>
    <row r="43" spans="1:4" ht="20.100000000000001" customHeight="1">
      <c r="A43" s="55"/>
      <c r="B43" s="56"/>
      <c r="C43" s="75">
        <f>C37</f>
        <v>0</v>
      </c>
      <c r="D43" s="76"/>
    </row>
    <row r="45" spans="1:4" ht="42.75" customHeight="1">
      <c r="A45" s="47" t="s">
        <v>47</v>
      </c>
      <c r="B45" s="48"/>
      <c r="C45" s="48"/>
      <c r="D45" s="48"/>
    </row>
    <row r="46" spans="1:4">
      <c r="A46" s="15"/>
      <c r="B46" s="16"/>
      <c r="C46" s="16"/>
      <c r="D46" s="42"/>
    </row>
    <row r="47" spans="1:4" ht="54" customHeight="1">
      <c r="A47" s="93" t="s">
        <v>66</v>
      </c>
      <c r="B47" s="94"/>
      <c r="C47" s="94"/>
      <c r="D47" s="94"/>
    </row>
    <row r="48" spans="1:4" ht="22.5" customHeight="1">
      <c r="A48" s="110" t="s">
        <v>2</v>
      </c>
      <c r="B48" s="111"/>
      <c r="C48" s="41" t="s">
        <v>6</v>
      </c>
      <c r="D48" s="41" t="s">
        <v>40</v>
      </c>
    </row>
    <row r="49" spans="1:4" ht="34.5" customHeight="1">
      <c r="A49" s="108" t="s">
        <v>67</v>
      </c>
      <c r="B49" s="109"/>
      <c r="C49" s="27" t="s">
        <v>7</v>
      </c>
      <c r="D49" s="28">
        <f>IF(C49="SI",10,0)</f>
        <v>0</v>
      </c>
    </row>
    <row r="50" spans="1:4" ht="37.5" customHeight="1">
      <c r="A50" s="108" t="s">
        <v>68</v>
      </c>
      <c r="B50" s="109"/>
      <c r="C50" s="27" t="s">
        <v>7</v>
      </c>
      <c r="D50" s="28">
        <f>IF(C50="SI",7,0)</f>
        <v>0</v>
      </c>
    </row>
    <row r="51" spans="1:4" ht="37.5" customHeight="1">
      <c r="A51" s="108" t="s">
        <v>69</v>
      </c>
      <c r="B51" s="109"/>
      <c r="C51" s="27" t="s">
        <v>7</v>
      </c>
      <c r="D51" s="28">
        <f>IF(C51="SI",5,0)</f>
        <v>0</v>
      </c>
    </row>
    <row r="52" spans="1:4" ht="33" customHeight="1">
      <c r="A52" s="108" t="s">
        <v>70</v>
      </c>
      <c r="B52" s="109"/>
      <c r="C52" s="27" t="s">
        <v>7</v>
      </c>
      <c r="D52" s="28">
        <f>IF(C52="SI",0,0)</f>
        <v>0</v>
      </c>
    </row>
    <row r="53" spans="1:4" ht="20.100000000000001" customHeight="1" thickBot="1">
      <c r="A53" s="2"/>
      <c r="B53" s="2"/>
      <c r="C53" s="8"/>
    </row>
    <row r="54" spans="1:4" ht="15.95" customHeight="1" thickBot="1">
      <c r="A54" s="17" t="s">
        <v>0</v>
      </c>
      <c r="B54" s="1"/>
      <c r="C54" s="112">
        <v>10</v>
      </c>
      <c r="D54" s="113"/>
    </row>
    <row r="55" spans="1:4" ht="15.95" customHeight="1" thickBot="1">
      <c r="A55" s="17" t="s">
        <v>5</v>
      </c>
      <c r="B55" s="1"/>
      <c r="C55" s="46">
        <f>SUM(D49:D52)</f>
        <v>0</v>
      </c>
      <c r="D55" s="46"/>
    </row>
    <row r="56" spans="1:4" ht="15" customHeight="1">
      <c r="A56" s="17"/>
      <c r="B56" s="1"/>
      <c r="C56" s="35"/>
      <c r="D56" s="35"/>
    </row>
    <row r="57" spans="1:4" ht="46.5" customHeight="1">
      <c r="A57" s="83" t="s">
        <v>48</v>
      </c>
      <c r="B57" s="84"/>
      <c r="C57" s="84"/>
      <c r="D57" s="84"/>
    </row>
    <row r="58" spans="1:4" ht="21.75" customHeight="1">
      <c r="A58" s="63" t="s">
        <v>2</v>
      </c>
      <c r="B58" s="63"/>
      <c r="C58" s="29" t="s">
        <v>6</v>
      </c>
      <c r="D58" s="37" t="s">
        <v>40</v>
      </c>
    </row>
    <row r="59" spans="1:4" ht="31.5" customHeight="1">
      <c r="A59" s="70" t="s">
        <v>71</v>
      </c>
      <c r="B59" s="70"/>
      <c r="C59" s="27" t="s">
        <v>7</v>
      </c>
      <c r="D59" s="30">
        <f>IF(C59="SI",1,0)</f>
        <v>0</v>
      </c>
    </row>
    <row r="60" spans="1:4" ht="27.75" customHeight="1">
      <c r="A60" s="108" t="s">
        <v>72</v>
      </c>
      <c r="B60" s="109"/>
      <c r="C60" s="27" t="s">
        <v>7</v>
      </c>
      <c r="D60" s="30">
        <f>IF(C60="SI",1,0)</f>
        <v>0</v>
      </c>
    </row>
    <row r="61" spans="1:4" ht="20.100000000000001" customHeight="1" thickBot="1">
      <c r="A61" s="2"/>
      <c r="B61" s="2"/>
      <c r="C61" s="8"/>
      <c r="D61" s="19"/>
    </row>
    <row r="62" spans="1:4" ht="15.95" customHeight="1" thickBot="1">
      <c r="A62" s="17" t="s">
        <v>0</v>
      </c>
      <c r="B62" s="1"/>
      <c r="C62" s="67">
        <v>2</v>
      </c>
      <c r="D62" s="67"/>
    </row>
    <row r="63" spans="1:4" ht="15.95" customHeight="1" thickBot="1">
      <c r="A63" s="1" t="s">
        <v>5</v>
      </c>
      <c r="B63" s="2"/>
      <c r="C63" s="67">
        <f>SUM(D59:D60)</f>
        <v>0</v>
      </c>
      <c r="D63" s="67"/>
    </row>
    <row r="64" spans="1:4" ht="15" customHeight="1">
      <c r="A64" s="17"/>
      <c r="B64" s="1"/>
      <c r="C64" s="35"/>
      <c r="D64" s="35"/>
    </row>
    <row r="65" spans="1:4" ht="48.75" customHeight="1">
      <c r="A65" s="83" t="s">
        <v>49</v>
      </c>
      <c r="B65" s="84"/>
      <c r="C65" s="84"/>
      <c r="D65" s="84"/>
    </row>
    <row r="66" spans="1:4" ht="21.75" customHeight="1">
      <c r="A66" s="63" t="s">
        <v>2</v>
      </c>
      <c r="B66" s="63"/>
      <c r="C66" s="26" t="s">
        <v>6</v>
      </c>
      <c r="D66" s="36" t="s">
        <v>40</v>
      </c>
    </row>
    <row r="67" spans="1:4" ht="34.5" customHeight="1">
      <c r="A67" s="70" t="s">
        <v>26</v>
      </c>
      <c r="B67" s="70"/>
      <c r="C67" s="27" t="s">
        <v>7</v>
      </c>
      <c r="D67" s="30">
        <f>IF(C67="SI",3,0)</f>
        <v>0</v>
      </c>
    </row>
    <row r="68" spans="1:4" ht="20.100000000000001" customHeight="1" thickBot="1">
      <c r="A68" s="2"/>
      <c r="B68" s="2"/>
      <c r="C68" s="8"/>
      <c r="D68" s="20"/>
    </row>
    <row r="69" spans="1:4" ht="15.95" customHeight="1" thickBot="1">
      <c r="A69" s="17" t="s">
        <v>0</v>
      </c>
      <c r="B69" s="1"/>
      <c r="C69" s="67">
        <v>3</v>
      </c>
      <c r="D69" s="67"/>
    </row>
    <row r="70" spans="1:4" ht="15.95" customHeight="1" thickBot="1">
      <c r="A70" s="1" t="s">
        <v>5</v>
      </c>
      <c r="B70" s="2"/>
      <c r="C70" s="67">
        <f>SUM(D67:D67)</f>
        <v>0</v>
      </c>
      <c r="D70" s="67"/>
    </row>
    <row r="71" spans="1:4" ht="12.75" customHeight="1"/>
    <row r="72" spans="1:4" ht="31.5" customHeight="1">
      <c r="A72" s="51" t="s">
        <v>29</v>
      </c>
      <c r="B72" s="52"/>
      <c r="C72" s="57" t="s">
        <v>9</v>
      </c>
      <c r="D72" s="57"/>
    </row>
    <row r="73" spans="1:4" ht="15.75">
      <c r="A73" s="53"/>
      <c r="B73" s="54"/>
      <c r="C73" s="58">
        <f>C54+C62+C69</f>
        <v>15</v>
      </c>
      <c r="D73" s="58"/>
    </row>
    <row r="74" spans="1:4" ht="27.75" customHeight="1">
      <c r="A74" s="53"/>
      <c r="B74" s="54"/>
      <c r="C74" s="57" t="s">
        <v>4</v>
      </c>
      <c r="D74" s="57"/>
    </row>
    <row r="75" spans="1:4" ht="15.75">
      <c r="A75" s="55"/>
      <c r="B75" s="56"/>
      <c r="C75" s="59">
        <f>C70+C63+C55</f>
        <v>0</v>
      </c>
      <c r="D75" s="59"/>
    </row>
    <row r="76" spans="1:4" ht="15.75">
      <c r="A76" s="43"/>
      <c r="B76" s="43"/>
      <c r="C76" s="34"/>
      <c r="D76" s="34"/>
    </row>
    <row r="77" spans="1:4" ht="15.75">
      <c r="A77" s="43"/>
      <c r="B77" s="43"/>
      <c r="C77" s="34"/>
      <c r="D77" s="34"/>
    </row>
    <row r="78" spans="1:4" ht="15" customHeight="1">
      <c r="A78" s="17"/>
      <c r="B78" s="1"/>
      <c r="C78" s="35"/>
      <c r="D78" s="35"/>
    </row>
    <row r="79" spans="1:4" ht="59.25" customHeight="1">
      <c r="A79" s="47" t="s">
        <v>73</v>
      </c>
      <c r="B79" s="48"/>
      <c r="C79" s="48"/>
      <c r="D79" s="48"/>
    </row>
    <row r="80" spans="1:4" ht="21" customHeight="1">
      <c r="A80" s="63" t="s">
        <v>2</v>
      </c>
      <c r="B80" s="63"/>
      <c r="C80" s="26" t="s">
        <v>6</v>
      </c>
      <c r="D80" s="36" t="s">
        <v>40</v>
      </c>
    </row>
    <row r="81" spans="1:4" ht="24.95" customHeight="1">
      <c r="A81" s="70" t="s">
        <v>74</v>
      </c>
      <c r="B81" s="70"/>
      <c r="C81" s="27" t="s">
        <v>7</v>
      </c>
      <c r="D81" s="28">
        <f>IF(C81="SI",5,0)</f>
        <v>0</v>
      </c>
    </row>
    <row r="82" spans="1:4" ht="30.75" customHeight="1">
      <c r="A82" s="70" t="s">
        <v>75</v>
      </c>
      <c r="B82" s="70"/>
      <c r="C82" s="27" t="s">
        <v>7</v>
      </c>
      <c r="D82" s="28">
        <f>IF(C82="SI",3,0)</f>
        <v>0</v>
      </c>
    </row>
    <row r="83" spans="1:4" ht="30.75" customHeight="1">
      <c r="A83" s="70" t="s">
        <v>76</v>
      </c>
      <c r="B83" s="70"/>
      <c r="C83" s="27" t="s">
        <v>7</v>
      </c>
      <c r="D83" s="28">
        <f>IF(C83="SI",2,0)</f>
        <v>0</v>
      </c>
    </row>
    <row r="84" spans="1:4" ht="24.95" customHeight="1">
      <c r="A84" s="70" t="s">
        <v>77</v>
      </c>
      <c r="B84" s="70"/>
      <c r="C84" s="27" t="s">
        <v>7</v>
      </c>
      <c r="D84" s="28">
        <f>IF(C84="SI",0,0)</f>
        <v>0</v>
      </c>
    </row>
    <row r="85" spans="1:4" ht="20.100000000000001" customHeight="1" thickBot="1"/>
    <row r="86" spans="1:4" ht="15.95" customHeight="1" thickBot="1">
      <c r="A86" s="17" t="s">
        <v>0</v>
      </c>
      <c r="B86" s="1"/>
      <c r="C86" s="46">
        <v>5</v>
      </c>
      <c r="D86" s="46"/>
    </row>
    <row r="87" spans="1:4" ht="15.95" customHeight="1" thickBot="1">
      <c r="A87" s="1" t="s">
        <v>5</v>
      </c>
      <c r="B87" s="2"/>
      <c r="C87" s="46">
        <f>SUM(D81:D84)</f>
        <v>0</v>
      </c>
      <c r="D87" s="46"/>
    </row>
    <row r="88" spans="1:4" ht="15.75" customHeight="1">
      <c r="A88" s="1"/>
      <c r="B88" s="2"/>
      <c r="C88" s="3"/>
    </row>
    <row r="89" spans="1:4" ht="27.75" customHeight="1">
      <c r="A89" s="51" t="s">
        <v>30</v>
      </c>
      <c r="B89" s="52"/>
      <c r="C89" s="57" t="s">
        <v>9</v>
      </c>
      <c r="D89" s="57"/>
    </row>
    <row r="90" spans="1:4" ht="15.75">
      <c r="A90" s="53"/>
      <c r="B90" s="54"/>
      <c r="C90" s="58">
        <f>C86</f>
        <v>5</v>
      </c>
      <c r="D90" s="58"/>
    </row>
    <row r="91" spans="1:4" ht="22.5" customHeight="1">
      <c r="A91" s="53"/>
      <c r="B91" s="54"/>
      <c r="C91" s="57" t="s">
        <v>4</v>
      </c>
      <c r="D91" s="57"/>
    </row>
    <row r="92" spans="1:4" ht="15.75">
      <c r="A92" s="55"/>
      <c r="B92" s="56"/>
      <c r="C92" s="59">
        <f>D79+C87</f>
        <v>0</v>
      </c>
      <c r="D92" s="59"/>
    </row>
    <row r="93" spans="1:4" ht="15" customHeight="1">
      <c r="A93" s="17"/>
      <c r="B93" s="1"/>
      <c r="C93" s="35"/>
      <c r="D93" s="35"/>
    </row>
    <row r="94" spans="1:4" ht="42.75" customHeight="1">
      <c r="A94" s="47" t="s">
        <v>50</v>
      </c>
      <c r="B94" s="48"/>
      <c r="C94" s="48"/>
      <c r="D94" s="48"/>
    </row>
    <row r="95" spans="1:4" ht="15.75">
      <c r="A95" s="4"/>
      <c r="B95" s="4"/>
      <c r="C95" s="4"/>
    </row>
    <row r="96" spans="1:4" ht="64.5" customHeight="1">
      <c r="A96" s="83" t="s">
        <v>51</v>
      </c>
      <c r="B96" s="84"/>
      <c r="C96" s="84"/>
      <c r="D96" s="84"/>
    </row>
    <row r="97" spans="1:5" ht="21.75" customHeight="1">
      <c r="A97" s="63" t="s">
        <v>2</v>
      </c>
      <c r="B97" s="63"/>
      <c r="C97" s="26" t="s">
        <v>6</v>
      </c>
      <c r="D97" s="36" t="s">
        <v>40</v>
      </c>
    </row>
    <row r="98" spans="1:5" ht="20.100000000000001" customHeight="1">
      <c r="A98" s="70" t="s">
        <v>79</v>
      </c>
      <c r="B98" s="70"/>
      <c r="C98" s="27" t="s">
        <v>7</v>
      </c>
      <c r="D98" s="30">
        <f>IF(C98="SI",2,0)</f>
        <v>0</v>
      </c>
      <c r="E98" s="22"/>
    </row>
    <row r="99" spans="1:5" ht="30" customHeight="1">
      <c r="A99" s="85" t="s">
        <v>38</v>
      </c>
      <c r="B99" s="85"/>
      <c r="C99" s="27" t="s">
        <v>7</v>
      </c>
      <c r="D99" s="30">
        <f>IF(C99="SI",3,0)</f>
        <v>0</v>
      </c>
      <c r="E99" s="22"/>
    </row>
    <row r="100" spans="1:5" ht="20.100000000000001" customHeight="1" thickBot="1">
      <c r="A100" s="2"/>
      <c r="B100" s="2"/>
      <c r="C100" s="8"/>
      <c r="D100" s="19"/>
    </row>
    <row r="101" spans="1:5" ht="16.5" thickBot="1">
      <c r="A101" s="17" t="s">
        <v>0</v>
      </c>
      <c r="B101" s="1"/>
      <c r="C101" s="67">
        <v>5</v>
      </c>
      <c r="D101" s="67"/>
    </row>
    <row r="102" spans="1:5" ht="16.5" thickBot="1">
      <c r="A102" s="1" t="s">
        <v>5</v>
      </c>
      <c r="B102" s="2"/>
      <c r="C102" s="67">
        <f>D98+D99</f>
        <v>0</v>
      </c>
      <c r="D102" s="67"/>
    </row>
    <row r="103" spans="1:5" ht="15.75">
      <c r="A103" s="21"/>
      <c r="B103" s="21"/>
      <c r="C103" s="5"/>
    </row>
    <row r="104" spans="1:5" ht="55.5" customHeight="1">
      <c r="A104" s="83" t="s">
        <v>52</v>
      </c>
      <c r="B104" s="84"/>
      <c r="C104" s="84"/>
      <c r="D104" s="84"/>
    </row>
    <row r="105" spans="1:5" ht="21.75" customHeight="1">
      <c r="A105" s="114" t="s">
        <v>2</v>
      </c>
      <c r="B105" s="114"/>
      <c r="C105" s="29" t="s">
        <v>6</v>
      </c>
      <c r="D105" s="37" t="s">
        <v>40</v>
      </c>
    </row>
    <row r="106" spans="1:5" ht="42" customHeight="1">
      <c r="A106" s="86" t="s">
        <v>78</v>
      </c>
      <c r="B106" s="86"/>
      <c r="C106" s="27" t="s">
        <v>7</v>
      </c>
      <c r="D106" s="30">
        <f>IF(C106="SI",3,0)</f>
        <v>0</v>
      </c>
    </row>
    <row r="107" spans="1:5" ht="39.75" customHeight="1">
      <c r="A107" s="86" t="s">
        <v>85</v>
      </c>
      <c r="B107" s="86"/>
      <c r="C107" s="27" t="s">
        <v>7</v>
      </c>
      <c r="D107" s="30">
        <f>IF(C107="SI",4,0)</f>
        <v>0</v>
      </c>
    </row>
    <row r="108" spans="1:5" ht="36" customHeight="1">
      <c r="A108" s="86" t="s">
        <v>22</v>
      </c>
      <c r="B108" s="86"/>
      <c r="C108" s="27" t="s">
        <v>7</v>
      </c>
      <c r="D108" s="30">
        <f>IF(C108="SI",3,0)</f>
        <v>0</v>
      </c>
    </row>
    <row r="109" spans="1:5" ht="20.100000000000001" customHeight="1" thickBot="1">
      <c r="A109" s="2"/>
      <c r="B109" s="2"/>
      <c r="C109" s="8"/>
      <c r="D109" s="18"/>
    </row>
    <row r="110" spans="1:5" ht="16.5" thickBot="1">
      <c r="A110" s="17" t="s">
        <v>0</v>
      </c>
      <c r="B110" s="1"/>
      <c r="C110" s="67">
        <v>10</v>
      </c>
      <c r="D110" s="67"/>
    </row>
    <row r="111" spans="1:5" ht="16.5" thickBot="1">
      <c r="A111" s="1" t="s">
        <v>5</v>
      </c>
      <c r="B111" s="2"/>
      <c r="C111" s="67">
        <f>SUM(D106:D108)</f>
        <v>0</v>
      </c>
      <c r="D111" s="67"/>
    </row>
    <row r="112" spans="1:5">
      <c r="A112" s="1"/>
      <c r="B112" s="2"/>
      <c r="C112" s="7"/>
      <c r="D112" s="13"/>
    </row>
    <row r="113" spans="1:4" ht="34.5" customHeight="1">
      <c r="A113" s="51" t="s">
        <v>31</v>
      </c>
      <c r="B113" s="52"/>
      <c r="C113" s="57" t="s">
        <v>9</v>
      </c>
      <c r="D113" s="57"/>
    </row>
    <row r="114" spans="1:4" ht="15.75">
      <c r="A114" s="53"/>
      <c r="B114" s="54"/>
      <c r="C114" s="58">
        <f>C101+C110</f>
        <v>15</v>
      </c>
      <c r="D114" s="58"/>
    </row>
    <row r="115" spans="1:4" ht="23.25" customHeight="1">
      <c r="A115" s="53"/>
      <c r="B115" s="54"/>
      <c r="C115" s="57" t="s">
        <v>4</v>
      </c>
      <c r="D115" s="57"/>
    </row>
    <row r="116" spans="1:4" ht="15.75">
      <c r="A116" s="55"/>
      <c r="B116" s="56"/>
      <c r="C116" s="59">
        <f>+C111+C102</f>
        <v>0</v>
      </c>
      <c r="D116" s="59"/>
    </row>
    <row r="117" spans="1:4" ht="15" customHeight="1">
      <c r="A117" s="17"/>
      <c r="B117" s="1"/>
      <c r="C117" s="35"/>
      <c r="D117" s="35"/>
    </row>
    <row r="118" spans="1:4" ht="41.25" customHeight="1">
      <c r="A118" s="47" t="s">
        <v>53</v>
      </c>
      <c r="B118" s="48"/>
      <c r="C118" s="48"/>
      <c r="D118" s="48"/>
    </row>
    <row r="119" spans="1:4" ht="15.75">
      <c r="A119" s="9"/>
      <c r="B119" s="9"/>
      <c r="C119" s="9"/>
      <c r="D119" s="16"/>
    </row>
    <row r="120" spans="1:4" ht="33.75" customHeight="1">
      <c r="A120" s="83" t="s">
        <v>80</v>
      </c>
      <c r="B120" s="84"/>
      <c r="C120" s="84"/>
      <c r="D120" s="84"/>
    </row>
    <row r="121" spans="1:4" ht="20.100000000000001" customHeight="1">
      <c r="A121" s="63" t="s">
        <v>2</v>
      </c>
      <c r="B121" s="63"/>
      <c r="C121" s="26" t="s">
        <v>6</v>
      </c>
      <c r="D121" s="36" t="s">
        <v>40</v>
      </c>
    </row>
    <row r="122" spans="1:4" ht="20.100000000000001" customHeight="1">
      <c r="A122" s="70" t="s">
        <v>35</v>
      </c>
      <c r="B122" s="70"/>
      <c r="C122" s="27" t="s">
        <v>62</v>
      </c>
      <c r="D122" s="28">
        <f>IF(C122="SI",3,0)</f>
        <v>3</v>
      </c>
    </row>
    <row r="123" spans="1:4" ht="20.100000000000001" customHeight="1">
      <c r="A123" s="70" t="s">
        <v>36</v>
      </c>
      <c r="B123" s="70"/>
      <c r="C123" s="27" t="s">
        <v>62</v>
      </c>
      <c r="D123" s="28">
        <f>IF(C123="SI",3,0)</f>
        <v>3</v>
      </c>
    </row>
    <row r="124" spans="1:4" ht="15" customHeight="1" thickBot="1">
      <c r="A124" s="2"/>
      <c r="B124" s="2"/>
      <c r="C124" s="8"/>
      <c r="D124" s="16"/>
    </row>
    <row r="125" spans="1:4" ht="15.95" customHeight="1" thickBot="1">
      <c r="A125" s="17" t="s">
        <v>0</v>
      </c>
      <c r="B125" s="1"/>
      <c r="C125" s="46">
        <v>6</v>
      </c>
      <c r="D125" s="46"/>
    </row>
    <row r="126" spans="1:4" ht="15.95" customHeight="1" thickBot="1">
      <c r="A126" s="1" t="s">
        <v>5</v>
      </c>
      <c r="B126" s="2"/>
      <c r="C126" s="112">
        <f>SUM(D122:D123)</f>
        <v>6</v>
      </c>
      <c r="D126" s="113"/>
    </row>
    <row r="127" spans="1:4" ht="15" customHeight="1">
      <c r="A127" s="17"/>
      <c r="B127" s="1"/>
      <c r="C127" s="35"/>
      <c r="D127" s="35"/>
    </row>
    <row r="128" spans="1:4" ht="81" customHeight="1">
      <c r="A128" s="87" t="s">
        <v>54</v>
      </c>
      <c r="B128" s="88"/>
      <c r="C128" s="88"/>
      <c r="D128" s="88"/>
    </row>
    <row r="129" spans="1:4" ht="21" customHeight="1">
      <c r="A129" s="63" t="s">
        <v>2</v>
      </c>
      <c r="B129" s="63"/>
      <c r="C129" s="26" t="s">
        <v>6</v>
      </c>
      <c r="D129" s="36" t="s">
        <v>40</v>
      </c>
    </row>
    <row r="130" spans="1:4" ht="44.25" customHeight="1">
      <c r="A130" s="70" t="s">
        <v>23</v>
      </c>
      <c r="B130" s="70"/>
      <c r="C130" s="27" t="s">
        <v>62</v>
      </c>
      <c r="D130" s="28">
        <f>IF(C130="SI",2,0)</f>
        <v>2</v>
      </c>
    </row>
    <row r="131" spans="1:4" ht="47.25" customHeight="1">
      <c r="A131" s="70" t="s">
        <v>17</v>
      </c>
      <c r="B131" s="70"/>
      <c r="C131" s="27" t="s">
        <v>62</v>
      </c>
      <c r="D131" s="28">
        <f>IF(C131="SI",2,0)</f>
        <v>2</v>
      </c>
    </row>
    <row r="132" spans="1:4" ht="15.95" customHeight="1" thickBot="1"/>
    <row r="133" spans="1:4" ht="15.95" customHeight="1" thickBot="1">
      <c r="A133" s="17" t="s">
        <v>0</v>
      </c>
      <c r="B133" s="1"/>
      <c r="C133" s="46">
        <v>4</v>
      </c>
      <c r="D133" s="46"/>
    </row>
    <row r="134" spans="1:4" ht="15.95" customHeight="1" thickBot="1">
      <c r="A134" s="1" t="s">
        <v>5</v>
      </c>
      <c r="B134" s="2"/>
      <c r="C134" s="46">
        <f>SUM(D130:D131)</f>
        <v>4</v>
      </c>
      <c r="D134" s="46"/>
    </row>
    <row r="135" spans="1:4" ht="19.5" customHeight="1">
      <c r="A135" s="21"/>
      <c r="C135" s="23"/>
    </row>
    <row r="136" spans="1:4" ht="39.75" customHeight="1">
      <c r="A136" s="51" t="s">
        <v>32</v>
      </c>
      <c r="B136" s="52"/>
      <c r="C136" s="57" t="s">
        <v>9</v>
      </c>
      <c r="D136" s="57"/>
    </row>
    <row r="137" spans="1:4" ht="15.75">
      <c r="A137" s="53"/>
      <c r="B137" s="54"/>
      <c r="C137" s="58">
        <f>C125+C133</f>
        <v>10</v>
      </c>
      <c r="D137" s="58"/>
    </row>
    <row r="138" spans="1:4" ht="29.25" customHeight="1">
      <c r="A138" s="53"/>
      <c r="B138" s="54"/>
      <c r="C138" s="57" t="s">
        <v>4</v>
      </c>
      <c r="D138" s="57"/>
    </row>
    <row r="139" spans="1:4" ht="18.75">
      <c r="A139" s="55"/>
      <c r="B139" s="56"/>
      <c r="C139" s="89">
        <f>C134+C126</f>
        <v>10</v>
      </c>
      <c r="D139" s="90"/>
    </row>
    <row r="140" spans="1:4" ht="18.75">
      <c r="A140" s="43"/>
      <c r="B140" s="43"/>
      <c r="C140" s="44"/>
      <c r="D140" s="44"/>
    </row>
    <row r="141" spans="1:4" ht="84.75" customHeight="1">
      <c r="A141" s="47" t="s">
        <v>81</v>
      </c>
      <c r="B141" s="60"/>
      <c r="C141" s="60"/>
      <c r="D141" s="60"/>
    </row>
    <row r="142" spans="1:4" ht="20.100000000000001" customHeight="1">
      <c r="A142" s="63" t="s">
        <v>2</v>
      </c>
      <c r="B142" s="63"/>
      <c r="C142" s="41" t="s">
        <v>6</v>
      </c>
      <c r="D142" s="41" t="s">
        <v>40</v>
      </c>
    </row>
    <row r="143" spans="1:4" ht="29.25" customHeight="1">
      <c r="A143" s="64" t="s">
        <v>18</v>
      </c>
      <c r="B143" s="64"/>
      <c r="C143" s="27" t="s">
        <v>62</v>
      </c>
      <c r="D143" s="28">
        <f>IF(C143="SI",5,0)</f>
        <v>5</v>
      </c>
    </row>
    <row r="144" spans="1:4" ht="20.100000000000001" customHeight="1">
      <c r="A144" s="64" t="s">
        <v>19</v>
      </c>
      <c r="B144" s="64"/>
      <c r="C144" s="27" t="s">
        <v>62</v>
      </c>
      <c r="D144" s="28">
        <f>IF(C144="SI",5,0)</f>
        <v>5</v>
      </c>
    </row>
    <row r="145" spans="1:4" ht="20.100000000000001" customHeight="1">
      <c r="A145" s="64" t="s">
        <v>20</v>
      </c>
      <c r="B145" s="64"/>
      <c r="C145" s="27" t="s">
        <v>62</v>
      </c>
      <c r="D145" s="28">
        <f>IF(C145="SI",5,0)</f>
        <v>5</v>
      </c>
    </row>
    <row r="146" spans="1:4" ht="37.5" customHeight="1">
      <c r="A146" s="64" t="s">
        <v>21</v>
      </c>
      <c r="B146" s="64"/>
      <c r="C146" s="27" t="s">
        <v>62</v>
      </c>
      <c r="D146" s="28">
        <f>IF(C146="SI",5,0)</f>
        <v>5</v>
      </c>
    </row>
    <row r="147" spans="1:4" ht="20.100000000000001" customHeight="1" thickBot="1"/>
    <row r="148" spans="1:4" ht="16.5" thickBot="1">
      <c r="A148" s="17" t="s">
        <v>0</v>
      </c>
      <c r="B148" s="1"/>
      <c r="C148" s="67">
        <v>20</v>
      </c>
      <c r="D148" s="67"/>
    </row>
    <row r="149" spans="1:4" ht="16.5" thickBot="1">
      <c r="A149" s="1" t="s">
        <v>5</v>
      </c>
      <c r="B149" s="2"/>
      <c r="C149" s="67">
        <f>SUM(D143:D146)</f>
        <v>20</v>
      </c>
      <c r="D149" s="67"/>
    </row>
    <row r="150" spans="1:4" ht="15" customHeight="1">
      <c r="A150" s="17"/>
      <c r="B150" s="1"/>
      <c r="C150" s="35"/>
      <c r="D150" s="35"/>
    </row>
    <row r="151" spans="1:4" ht="31.5" customHeight="1">
      <c r="A151" s="51" t="s">
        <v>33</v>
      </c>
      <c r="B151" s="52"/>
      <c r="C151" s="57" t="s">
        <v>9</v>
      </c>
      <c r="D151" s="57"/>
    </row>
    <row r="152" spans="1:4" ht="15.75">
      <c r="A152" s="53"/>
      <c r="B152" s="54"/>
      <c r="C152" s="58">
        <f>C148</f>
        <v>20</v>
      </c>
      <c r="D152" s="58"/>
    </row>
    <row r="153" spans="1:4" ht="31.5" customHeight="1">
      <c r="A153" s="53"/>
      <c r="B153" s="54"/>
      <c r="C153" s="57" t="s">
        <v>4</v>
      </c>
      <c r="D153" s="57"/>
    </row>
    <row r="154" spans="1:4" ht="15.75">
      <c r="A154" s="55"/>
      <c r="B154" s="56"/>
      <c r="C154" s="68">
        <f>C149</f>
        <v>20</v>
      </c>
      <c r="D154" s="69"/>
    </row>
    <row r="155" spans="1:4" ht="15.75">
      <c r="A155" s="43"/>
      <c r="B155" s="43"/>
      <c r="C155" s="34"/>
      <c r="D155" s="34"/>
    </row>
    <row r="156" spans="1:4" ht="23.25" customHeight="1">
      <c r="A156" s="47" t="s">
        <v>39</v>
      </c>
      <c r="B156" s="60"/>
      <c r="C156" s="60"/>
      <c r="D156" s="60"/>
    </row>
    <row r="157" spans="1:4" ht="15" customHeight="1">
      <c r="A157" s="61" t="s">
        <v>25</v>
      </c>
      <c r="B157" s="62"/>
      <c r="C157" s="62"/>
      <c r="D157" s="62"/>
    </row>
    <row r="158" spans="1:4" ht="20.100000000000001" customHeight="1">
      <c r="A158" s="63" t="s">
        <v>2</v>
      </c>
      <c r="B158" s="63"/>
      <c r="C158" s="38" t="s">
        <v>6</v>
      </c>
      <c r="D158" s="41" t="s">
        <v>40</v>
      </c>
    </row>
    <row r="159" spans="1:4" ht="19.899999999999999" customHeight="1">
      <c r="A159" s="64" t="s">
        <v>82</v>
      </c>
      <c r="B159" s="64"/>
      <c r="C159" s="27" t="s">
        <v>7</v>
      </c>
      <c r="D159" s="28">
        <f>IF(C159="SI",0,0)</f>
        <v>0</v>
      </c>
    </row>
    <row r="160" spans="1:4" ht="19.899999999999999" customHeight="1">
      <c r="A160" s="65" t="s">
        <v>83</v>
      </c>
      <c r="B160" s="66"/>
      <c r="C160" s="27" t="s">
        <v>7</v>
      </c>
      <c r="D160" s="28">
        <f>IF(C160="SI",3,0)</f>
        <v>0</v>
      </c>
    </row>
    <row r="161" spans="1:4" ht="20.100000000000001" customHeight="1">
      <c r="A161" s="65" t="s">
        <v>84</v>
      </c>
      <c r="B161" s="66"/>
      <c r="C161" s="27" t="s">
        <v>62</v>
      </c>
      <c r="D161" s="28">
        <f>IF(C161="SI",5,0)</f>
        <v>5</v>
      </c>
    </row>
    <row r="162" spans="1:4" ht="20.100000000000001" customHeight="1" thickBot="1">
      <c r="A162" s="45"/>
      <c r="B162" s="45"/>
    </row>
    <row r="163" spans="1:4" ht="16.5" thickBot="1">
      <c r="A163" s="17" t="s">
        <v>0</v>
      </c>
      <c r="B163" s="1"/>
      <c r="C163" s="46">
        <v>5</v>
      </c>
      <c r="D163" s="46"/>
    </row>
    <row r="164" spans="1:4" ht="16.5" thickBot="1">
      <c r="A164" s="1" t="s">
        <v>5</v>
      </c>
      <c r="B164" s="2"/>
      <c r="C164" s="46">
        <f>SUM(D159:D161)</f>
        <v>5</v>
      </c>
      <c r="D164" s="46"/>
    </row>
    <row r="165" spans="1:4" ht="15" customHeight="1">
      <c r="A165" s="21"/>
    </row>
    <row r="166" spans="1:4" ht="31.5" customHeight="1">
      <c r="A166" s="51" t="s">
        <v>34</v>
      </c>
      <c r="B166" s="52"/>
      <c r="C166" s="57" t="s">
        <v>9</v>
      </c>
      <c r="D166" s="57"/>
    </row>
    <row r="167" spans="1:4" ht="15.75">
      <c r="A167" s="53"/>
      <c r="B167" s="54"/>
      <c r="C167" s="58">
        <f>C163</f>
        <v>5</v>
      </c>
      <c r="D167" s="58"/>
    </row>
    <row r="168" spans="1:4" ht="31.5" customHeight="1">
      <c r="A168" s="53"/>
      <c r="B168" s="54"/>
      <c r="C168" s="57" t="s">
        <v>4</v>
      </c>
      <c r="D168" s="57"/>
    </row>
    <row r="169" spans="1:4" ht="15.75">
      <c r="A169" s="55"/>
      <c r="B169" s="56"/>
      <c r="C169" s="59">
        <f>C164</f>
        <v>5</v>
      </c>
      <c r="D169" s="59"/>
    </row>
    <row r="170" spans="1:4" ht="15.75">
      <c r="A170" s="43"/>
      <c r="B170" s="43"/>
      <c r="C170" s="34"/>
      <c r="D170" s="34"/>
    </row>
    <row r="171" spans="1:4" ht="23.25" customHeight="1">
      <c r="A171" s="47" t="s">
        <v>58</v>
      </c>
      <c r="B171" s="48"/>
      <c r="C171" s="48"/>
      <c r="D171" s="48"/>
    </row>
    <row r="172" spans="1:4" ht="19.149999999999999" customHeight="1">
      <c r="A172" s="49"/>
      <c r="B172" s="50"/>
      <c r="C172" s="50"/>
      <c r="D172" s="50"/>
    </row>
    <row r="173" spans="1:4" ht="20.100000000000001" customHeight="1">
      <c r="A173" s="63" t="s">
        <v>2</v>
      </c>
      <c r="B173" s="63"/>
      <c r="C173" s="38" t="s">
        <v>6</v>
      </c>
      <c r="D173" s="41" t="s">
        <v>40</v>
      </c>
    </row>
    <row r="174" spans="1:4" ht="33.6" customHeight="1">
      <c r="A174" s="64" t="s">
        <v>55</v>
      </c>
      <c r="B174" s="64"/>
      <c r="C174" s="27" t="s">
        <v>62</v>
      </c>
      <c r="D174" s="28">
        <f>IF(C174="SI",5,0)</f>
        <v>5</v>
      </c>
    </row>
    <row r="175" spans="1:4" ht="14.25" customHeight="1" thickBot="1">
      <c r="A175" s="45"/>
      <c r="B175" s="45"/>
    </row>
    <row r="176" spans="1:4" ht="16.5" thickBot="1">
      <c r="A176" s="17" t="s">
        <v>0</v>
      </c>
      <c r="B176" s="1"/>
      <c r="C176" s="46">
        <v>5</v>
      </c>
      <c r="D176" s="46"/>
    </row>
    <row r="177" spans="1:4" ht="16.5" thickBot="1">
      <c r="A177" s="1" t="s">
        <v>5</v>
      </c>
      <c r="B177" s="2"/>
      <c r="C177" s="46">
        <f>SUM(D174:D174)</f>
        <v>5</v>
      </c>
      <c r="D177" s="46"/>
    </row>
    <row r="178" spans="1:4" ht="15" customHeight="1">
      <c r="A178" s="21"/>
    </row>
    <row r="179" spans="1:4" ht="31.5" customHeight="1">
      <c r="A179" s="51" t="s">
        <v>56</v>
      </c>
      <c r="B179" s="52"/>
      <c r="C179" s="57" t="s">
        <v>9</v>
      </c>
      <c r="D179" s="57"/>
    </row>
    <row r="180" spans="1:4" ht="15.75">
      <c r="A180" s="53"/>
      <c r="B180" s="54"/>
      <c r="C180" s="58">
        <f>C176</f>
        <v>5</v>
      </c>
      <c r="D180" s="58"/>
    </row>
    <row r="181" spans="1:4" ht="31.5" customHeight="1">
      <c r="A181" s="53"/>
      <c r="B181" s="54"/>
      <c r="C181" s="57" t="s">
        <v>4</v>
      </c>
      <c r="D181" s="57"/>
    </row>
    <row r="182" spans="1:4" ht="15.75">
      <c r="A182" s="55"/>
      <c r="B182" s="56"/>
      <c r="C182" s="59">
        <f>C177</f>
        <v>5</v>
      </c>
      <c r="D182" s="59"/>
    </row>
    <row r="183" spans="1:4" ht="15.75">
      <c r="A183" s="43"/>
      <c r="B183" s="43"/>
      <c r="C183" s="34"/>
      <c r="D183" s="34"/>
    </row>
    <row r="184" spans="1:4" ht="23.25" customHeight="1">
      <c r="A184" s="47" t="s">
        <v>59</v>
      </c>
      <c r="B184" s="48"/>
      <c r="C184" s="48"/>
      <c r="D184" s="48"/>
    </row>
    <row r="185" spans="1:4" ht="15" customHeight="1">
      <c r="A185" s="49"/>
      <c r="B185" s="50"/>
      <c r="C185" s="50"/>
      <c r="D185" s="50"/>
    </row>
    <row r="186" spans="1:4" ht="20.100000000000001" customHeight="1">
      <c r="A186" s="63" t="s">
        <v>2</v>
      </c>
      <c r="B186" s="63"/>
      <c r="C186" s="38" t="s">
        <v>6</v>
      </c>
      <c r="D186" s="41" t="s">
        <v>40</v>
      </c>
    </row>
    <row r="187" spans="1:4" ht="33.6" customHeight="1">
      <c r="A187" s="64" t="s">
        <v>57</v>
      </c>
      <c r="B187" s="64"/>
      <c r="C187" s="27" t="s">
        <v>62</v>
      </c>
      <c r="D187" s="28">
        <f>IF(C187="SI",5,0)</f>
        <v>5</v>
      </c>
    </row>
    <row r="188" spans="1:4" ht="20.100000000000001" customHeight="1" thickBot="1">
      <c r="A188" s="45"/>
      <c r="B188" s="45"/>
    </row>
    <row r="189" spans="1:4" ht="16.5" thickBot="1">
      <c r="A189" s="17" t="s">
        <v>0</v>
      </c>
      <c r="B189" s="1"/>
      <c r="C189" s="46">
        <v>5</v>
      </c>
      <c r="D189" s="46"/>
    </row>
    <row r="190" spans="1:4" ht="16.5" thickBot="1">
      <c r="A190" s="1" t="s">
        <v>5</v>
      </c>
      <c r="B190" s="2"/>
      <c r="C190" s="46">
        <f>SUM(D187:D187)</f>
        <v>5</v>
      </c>
      <c r="D190" s="46"/>
    </row>
    <row r="191" spans="1:4" ht="15" customHeight="1">
      <c r="A191" s="21"/>
    </row>
    <row r="192" spans="1:4" ht="31.5" customHeight="1">
      <c r="A192" s="51" t="s">
        <v>56</v>
      </c>
      <c r="B192" s="52"/>
      <c r="C192" s="57" t="s">
        <v>9</v>
      </c>
      <c r="D192" s="57"/>
    </row>
    <row r="193" spans="1:4" ht="15.75">
      <c r="A193" s="53"/>
      <c r="B193" s="54"/>
      <c r="C193" s="58">
        <f>C189</f>
        <v>5</v>
      </c>
      <c r="D193" s="58"/>
    </row>
    <row r="194" spans="1:4" ht="31.5" customHeight="1">
      <c r="A194" s="53"/>
      <c r="B194" s="54"/>
      <c r="C194" s="57" t="s">
        <v>4</v>
      </c>
      <c r="D194" s="57"/>
    </row>
    <row r="195" spans="1:4" ht="15.75">
      <c r="A195" s="55"/>
      <c r="B195" s="56"/>
      <c r="C195" s="59">
        <f>C190</f>
        <v>5</v>
      </c>
      <c r="D195" s="59"/>
    </row>
    <row r="196" spans="1:4" ht="18.75">
      <c r="A196" s="43"/>
      <c r="B196" s="43"/>
      <c r="C196" s="44"/>
      <c r="D196" s="44"/>
    </row>
    <row r="198" spans="1:4">
      <c r="A198" s="1"/>
    </row>
    <row r="199" spans="1:4" ht="26.25">
      <c r="A199" s="1"/>
      <c r="B199" s="24" t="s">
        <v>9</v>
      </c>
      <c r="C199" s="77">
        <f>C24+C41+C73+C90+C114+C137+C152+C167+C180+C193</f>
        <v>100</v>
      </c>
      <c r="D199" s="78"/>
    </row>
    <row r="200" spans="1:4" ht="26.25">
      <c r="A200" s="1"/>
      <c r="B200" s="24" t="s">
        <v>3</v>
      </c>
      <c r="C200" s="79">
        <v>50</v>
      </c>
      <c r="D200" s="80"/>
    </row>
    <row r="201" spans="1:4" ht="26.25">
      <c r="A201" s="1"/>
      <c r="B201" s="24" t="s">
        <v>4</v>
      </c>
      <c r="C201" s="81">
        <f>C26+C43+C75+C92+C116+C139+C154+C169+C182+C195</f>
        <v>45</v>
      </c>
      <c r="D201" s="82"/>
    </row>
    <row r="202" spans="1:4">
      <c r="A202" s="1"/>
    </row>
    <row r="203" spans="1:4">
      <c r="D203" s="40"/>
    </row>
    <row r="204" spans="1:4" ht="15.75">
      <c r="A204" s="40"/>
      <c r="B204" s="25" t="s">
        <v>12</v>
      </c>
      <c r="D204" s="40"/>
    </row>
    <row r="205" spans="1:4" ht="15.75">
      <c r="B205" s="25" t="s">
        <v>13</v>
      </c>
      <c r="D205" s="40"/>
    </row>
    <row r="206" spans="1:4" ht="15.75">
      <c r="B206" s="25" t="s">
        <v>14</v>
      </c>
      <c r="D206" s="40"/>
    </row>
    <row r="207" spans="1:4" ht="15.75">
      <c r="B207" s="25" t="s">
        <v>15</v>
      </c>
      <c r="D207" s="40"/>
    </row>
    <row r="208" spans="1:4" ht="15.75">
      <c r="B208" s="25" t="s">
        <v>16</v>
      </c>
      <c r="D208" s="40"/>
    </row>
    <row r="209" spans="4:4">
      <c r="D209" s="13"/>
    </row>
    <row r="210" spans="4:4">
      <c r="D210" s="13"/>
    </row>
    <row r="211" spans="4:4">
      <c r="D211" s="13"/>
    </row>
    <row r="212" spans="4:4">
      <c r="D212" s="13"/>
    </row>
    <row r="213" spans="4:4">
      <c r="D213" s="13"/>
    </row>
    <row r="214" spans="4:4">
      <c r="D214" s="13"/>
    </row>
    <row r="215" spans="4:4">
      <c r="D215" s="13"/>
    </row>
    <row r="216" spans="4:4">
      <c r="D216" s="13"/>
    </row>
    <row r="217" spans="4:4">
      <c r="D217" s="13"/>
    </row>
    <row r="218" spans="4:4">
      <c r="D218" s="13"/>
    </row>
    <row r="219" spans="4:4">
      <c r="D219" s="13"/>
    </row>
    <row r="220" spans="4:4">
      <c r="D220" s="13"/>
    </row>
    <row r="221" spans="4:4">
      <c r="D221" s="13"/>
    </row>
    <row r="222" spans="4:4">
      <c r="D222" s="13"/>
    </row>
    <row r="223" spans="4:4">
      <c r="D223" s="13"/>
    </row>
    <row r="224" spans="4:4">
      <c r="D224" s="13"/>
    </row>
    <row r="225" spans="4:4">
      <c r="D225" s="13"/>
    </row>
    <row r="226" spans="4:4">
      <c r="D226" s="13"/>
    </row>
    <row r="227" spans="4:4">
      <c r="D227" s="13"/>
    </row>
  </sheetData>
  <mergeCells count="160">
    <mergeCell ref="C125:D125"/>
    <mergeCell ref="C126:D126"/>
    <mergeCell ref="C133:D133"/>
    <mergeCell ref="C54:D54"/>
    <mergeCell ref="C55:D55"/>
    <mergeCell ref="C62:D62"/>
    <mergeCell ref="C63:D63"/>
    <mergeCell ref="C69:D69"/>
    <mergeCell ref="A94:D94"/>
    <mergeCell ref="A96:D96"/>
    <mergeCell ref="A104:D104"/>
    <mergeCell ref="A113:B116"/>
    <mergeCell ref="C113:D113"/>
    <mergeCell ref="C114:D114"/>
    <mergeCell ref="C115:D115"/>
    <mergeCell ref="C116:D116"/>
    <mergeCell ref="A97:B97"/>
    <mergeCell ref="A105:B105"/>
    <mergeCell ref="A106:B106"/>
    <mergeCell ref="A72:B75"/>
    <mergeCell ref="C72:D72"/>
    <mergeCell ref="C73:D73"/>
    <mergeCell ref="C74:D74"/>
    <mergeCell ref="C75:D75"/>
    <mergeCell ref="A52:B52"/>
    <mergeCell ref="A58:B58"/>
    <mergeCell ref="A59:B59"/>
    <mergeCell ref="A60:B60"/>
    <mergeCell ref="A66:B66"/>
    <mergeCell ref="A48:B48"/>
    <mergeCell ref="A50:B50"/>
    <mergeCell ref="A51:B51"/>
    <mergeCell ref="A65:D65"/>
    <mergeCell ref="A49:B49"/>
    <mergeCell ref="A13:D13"/>
    <mergeCell ref="A45:D45"/>
    <mergeCell ref="A47:D47"/>
    <mergeCell ref="C1:D1"/>
    <mergeCell ref="A3:D3"/>
    <mergeCell ref="B5:D5"/>
    <mergeCell ref="B9:D9"/>
    <mergeCell ref="B7:D7"/>
    <mergeCell ref="B11:D11"/>
    <mergeCell ref="A8:B8"/>
    <mergeCell ref="A1:A2"/>
    <mergeCell ref="A15:D15"/>
    <mergeCell ref="A16:B16"/>
    <mergeCell ref="A17:B17"/>
    <mergeCell ref="A18:B18"/>
    <mergeCell ref="C20:D20"/>
    <mergeCell ref="C21:D21"/>
    <mergeCell ref="A23:B26"/>
    <mergeCell ref="C23:D23"/>
    <mergeCell ref="C24:D24"/>
    <mergeCell ref="C25:D25"/>
    <mergeCell ref="C26:D26"/>
    <mergeCell ref="A28:D28"/>
    <mergeCell ref="A30:D30"/>
    <mergeCell ref="A67:B67"/>
    <mergeCell ref="C70:D70"/>
    <mergeCell ref="A79:D79"/>
    <mergeCell ref="A89:B92"/>
    <mergeCell ref="C89:D89"/>
    <mergeCell ref="C90:D90"/>
    <mergeCell ref="C91:D91"/>
    <mergeCell ref="C92:D92"/>
    <mergeCell ref="A80:B80"/>
    <mergeCell ref="A81:B81"/>
    <mergeCell ref="A82:B82"/>
    <mergeCell ref="A83:B83"/>
    <mergeCell ref="A84:B84"/>
    <mergeCell ref="C86:D86"/>
    <mergeCell ref="C87:D87"/>
    <mergeCell ref="A192:B195"/>
    <mergeCell ref="C194:D194"/>
    <mergeCell ref="C195:D195"/>
    <mergeCell ref="A184:D185"/>
    <mergeCell ref="A107:B107"/>
    <mergeCell ref="C101:D101"/>
    <mergeCell ref="C102:D102"/>
    <mergeCell ref="A118:D118"/>
    <mergeCell ref="A120:D120"/>
    <mergeCell ref="A128:D128"/>
    <mergeCell ref="A136:B139"/>
    <mergeCell ref="C136:D136"/>
    <mergeCell ref="C137:D137"/>
    <mergeCell ref="C138:D138"/>
    <mergeCell ref="C139:D139"/>
    <mergeCell ref="A121:B121"/>
    <mergeCell ref="A122:B122"/>
    <mergeCell ref="A123:B123"/>
    <mergeCell ref="A129:B129"/>
    <mergeCell ref="A130:B130"/>
    <mergeCell ref="A131:B131"/>
    <mergeCell ref="C134:D134"/>
    <mergeCell ref="C110:D110"/>
    <mergeCell ref="C111:D111"/>
    <mergeCell ref="A98:B98"/>
    <mergeCell ref="C199:D199"/>
    <mergeCell ref="C200:D200"/>
    <mergeCell ref="C201:D201"/>
    <mergeCell ref="A57:D57"/>
    <mergeCell ref="A99:B99"/>
    <mergeCell ref="A108:B108"/>
    <mergeCell ref="A187:B187"/>
    <mergeCell ref="A188:B188"/>
    <mergeCell ref="C192:D192"/>
    <mergeCell ref="C193:D193"/>
    <mergeCell ref="C179:D179"/>
    <mergeCell ref="C180:D180"/>
    <mergeCell ref="C181:D181"/>
    <mergeCell ref="A173:B173"/>
    <mergeCell ref="A174:B174"/>
    <mergeCell ref="C176:D176"/>
    <mergeCell ref="A179:B182"/>
    <mergeCell ref="C182:D182"/>
    <mergeCell ref="A186:B186"/>
    <mergeCell ref="C189:D189"/>
    <mergeCell ref="C190:D190"/>
    <mergeCell ref="A141:D141"/>
    <mergeCell ref="A142:B142"/>
    <mergeCell ref="A31:B31"/>
    <mergeCell ref="A32:B32"/>
    <mergeCell ref="A33:B33"/>
    <mergeCell ref="A34:B34"/>
    <mergeCell ref="C36:D36"/>
    <mergeCell ref="C37:D37"/>
    <mergeCell ref="A40:B43"/>
    <mergeCell ref="C40:D40"/>
    <mergeCell ref="C41:D41"/>
    <mergeCell ref="C42:D42"/>
    <mergeCell ref="C43:D43"/>
    <mergeCell ref="A143:B143"/>
    <mergeCell ref="A144:B144"/>
    <mergeCell ref="A145:B145"/>
    <mergeCell ref="A146:B146"/>
    <mergeCell ref="C148:D148"/>
    <mergeCell ref="C149:D149"/>
    <mergeCell ref="A151:B154"/>
    <mergeCell ref="C151:D151"/>
    <mergeCell ref="C152:D152"/>
    <mergeCell ref="C153:D153"/>
    <mergeCell ref="C154:D154"/>
    <mergeCell ref="A175:B175"/>
    <mergeCell ref="C177:D177"/>
    <mergeCell ref="A171:D172"/>
    <mergeCell ref="A166:B169"/>
    <mergeCell ref="C166:D166"/>
    <mergeCell ref="C167:D167"/>
    <mergeCell ref="C168:D168"/>
    <mergeCell ref="C169:D169"/>
    <mergeCell ref="A156:D156"/>
    <mergeCell ref="A157:D157"/>
    <mergeCell ref="A158:B158"/>
    <mergeCell ref="A159:B159"/>
    <mergeCell ref="A160:B160"/>
    <mergeCell ref="A161:B161"/>
    <mergeCell ref="A162:B162"/>
    <mergeCell ref="C163:D163"/>
    <mergeCell ref="C164:D164"/>
  </mergeCells>
  <dataValidations count="1">
    <dataValidation type="list" allowBlank="1" showInputMessage="1" showErrorMessage="1" sqref="C187 C122:C124 C130:C131 C106:C109 C143:C146 C159:C161 C174 C59:C61 C49:C53 C67:C68 C81:C84 C98:C100 C32:C34 C17:C18">
      <formula1>"SI,NO"</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griglia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dc:creator>
  <cp:lastModifiedBy>r.diterlizzi</cp:lastModifiedBy>
  <cp:lastPrinted>2023-06-26T11:25:58Z</cp:lastPrinted>
  <dcterms:created xsi:type="dcterms:W3CDTF">2019-03-29T08:51:41Z</dcterms:created>
  <dcterms:modified xsi:type="dcterms:W3CDTF">2023-06-26T11:41:40Z</dcterms:modified>
</cp:coreProperties>
</file>