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bookViews>
  <sheets>
    <sheet name="griglia" sheetId="5"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2" i="5"/>
  <c r="D133"/>
  <c r="D73"/>
  <c r="D72"/>
  <c r="D144"/>
  <c r="D143"/>
  <c r="D57"/>
  <c r="D56"/>
  <c r="D55"/>
  <c r="D159"/>
  <c r="D158"/>
  <c r="D157"/>
  <c r="D156"/>
  <c r="D83"/>
  <c r="D82"/>
  <c r="D81"/>
  <c r="D43"/>
  <c r="D134"/>
  <c r="C150"/>
  <c r="D98"/>
  <c r="D97"/>
  <c r="C101" s="1"/>
  <c r="D27"/>
  <c r="D26"/>
  <c r="D25"/>
  <c r="C165"/>
  <c r="D135"/>
  <c r="C125"/>
  <c r="D119"/>
  <c r="D118"/>
  <c r="C89"/>
  <c r="C64"/>
  <c r="C49"/>
  <c r="D74"/>
  <c r="D36"/>
  <c r="D35"/>
  <c r="C77" l="1"/>
  <c r="C139"/>
  <c r="C147"/>
  <c r="D106"/>
  <c r="D105"/>
  <c r="D58"/>
  <c r="D28"/>
  <c r="C31" s="1"/>
  <c r="C180"/>
  <c r="D174"/>
  <c r="D173"/>
  <c r="C112"/>
  <c r="C185" s="1"/>
  <c r="C152" l="1"/>
  <c r="C86"/>
  <c r="C39"/>
  <c r="C109"/>
  <c r="C177"/>
  <c r="C182" s="1"/>
  <c r="C46"/>
  <c r="C162"/>
  <c r="C167" s="1"/>
  <c r="C61"/>
  <c r="C66" s="1"/>
  <c r="C122"/>
  <c r="C127" s="1"/>
  <c r="C91" l="1"/>
  <c r="C114"/>
  <c r="C51"/>
  <c r="C187" l="1"/>
</calcChain>
</file>

<file path=xl/sharedStrings.xml><?xml version="1.0" encoding="utf-8"?>
<sst xmlns="http://schemas.openxmlformats.org/spreadsheetml/2006/main" count="197" uniqueCount="85">
  <si>
    <t>PUNTEGGIO MASSIMO</t>
  </si>
  <si>
    <t xml:space="preserve">ACRONIMO </t>
  </si>
  <si>
    <t>DESCRIZIONE</t>
  </si>
  <si>
    <t>Punteggio soglia</t>
  </si>
  <si>
    <t>Punteggio attribuito</t>
  </si>
  <si>
    <t>PUNTEGGIO ATTRIBUITO</t>
  </si>
  <si>
    <t>SI/NO</t>
  </si>
  <si>
    <t>NO</t>
  </si>
  <si>
    <t>CRITERI DI VALUTAZIONE</t>
  </si>
  <si>
    <t>Punteggio massimo</t>
  </si>
  <si>
    <t>SCHEDA DI VALUTAZIONE DI MERITO PROGETTI PILOTA</t>
  </si>
  <si>
    <t>Titolo Progetto Pilota</t>
  </si>
  <si>
    <t>La Commissione</t>
  </si>
  <si>
    <t>1)</t>
  </si>
  <si>
    <t>2)</t>
  </si>
  <si>
    <t>3)</t>
  </si>
  <si>
    <t>n)</t>
  </si>
  <si>
    <t>PARTNER</t>
  </si>
  <si>
    <t>quota cofinanziamento dal 21 % a 25%</t>
  </si>
  <si>
    <t>il partenariato comprende, oltre ai due soggetti obbligatori, altri attori con competenze correlate ai temi affrontati (es. consulenti/tecnici, innovation broker, enti di formazione, ecc…)</t>
  </si>
  <si>
    <t>La descrizione dello stato dell’arte e analisi del contesto territoriale e/o aziendale riporta chiaramente le problematiche alle quali si vuol dare una risposta attraverso l’utilizzo dell’AdP</t>
  </si>
  <si>
    <t>Il piano di monitoraggio contiene la strategia di gestione dei rischi che identifica i principali rischi connessi con lo svolgimento del progetto e propone eventuali misure di mitigazione degli stessi</t>
  </si>
  <si>
    <t>conformità della tipologia dell'attività di divulgazione, così come descritta, rispetto al target individuato</t>
  </si>
  <si>
    <t>la proposta prevede almeno 3 tipologie dell'attività di divulgazione</t>
  </si>
  <si>
    <t>la proposta prevede almeno 2 output per ogni tipologia dell'attività di divulgazione progettata</t>
  </si>
  <si>
    <t>la proposta prevede un budget dedicato al piano di disseminazione pari almeno al 20% del costo totale del progetto</t>
  </si>
  <si>
    <t>nessuna azione è coerente con i temi indicati dalla legge regionale e dal Piano</t>
  </si>
  <si>
    <t>pertinenza e aderenza delle competenze ed esperienze di ciascun partner con il ruolo da esso ricoperto nelle attività progettuali</t>
  </si>
  <si>
    <t>Il piano di monitoraggio descrive chiaramente le attività da porre in essere per garantire che il progetto pilota proceda come programmato, le risorse necessarie (in termini di tempo, ore uomo e altre risorse), i partner coinvolti con il relativo ruolo nel progetto</t>
  </si>
  <si>
    <t>Allegato E</t>
  </si>
  <si>
    <t>CAPOFILA 
(art. 4 comma 3 dell’Avviso)</t>
  </si>
  <si>
    <t>PARTNER OBBLIGATORIO 
(art. 4 comma 4 dell’Avviso)</t>
  </si>
  <si>
    <t>quota cofinanziamento prevista (D1)</t>
  </si>
  <si>
    <r>
      <t>a.2 congruenza del budget (Parte D)</t>
    </r>
    <r>
      <rPr>
        <i/>
        <sz val="11"/>
        <rFont val="Calibri"/>
        <family val="2"/>
        <scheme val="minor"/>
      </rPr>
      <t xml:space="preserve">
</t>
    </r>
    <r>
      <rPr>
        <sz val="11"/>
        <rFont val="Calibri"/>
        <family val="2"/>
        <scheme val="minor"/>
      </rPr>
      <t>Il piano finanziario sarà valutato in termini di congruità dei costi rispetto alle risorse impiegate e agli indicatori di realizzazione. Inoltre, il piano dovrà dimostrare una corretta ripartizione dei costi tra i partner coinvolti</t>
    </r>
  </si>
  <si>
    <r>
      <t xml:space="preserve">a.3 Adeguatezza della tempistica (Parte E)
</t>
    </r>
    <r>
      <rPr>
        <sz val="11"/>
        <rFont val="Calibri"/>
        <family val="2"/>
        <scheme val="minor"/>
      </rPr>
      <t xml:space="preserve">Il progetto pilota definisce in maniera adeguata e pertinente, per ciascuna azione, il calendario previsto </t>
    </r>
  </si>
  <si>
    <r>
      <t>d.2 Qualità delle attività di monitoraggio (Parte E)</t>
    </r>
    <r>
      <rPr>
        <b/>
        <sz val="11"/>
        <rFont val="Calibri"/>
        <family val="2"/>
        <scheme val="minor"/>
      </rPr>
      <t xml:space="preserve">
</t>
    </r>
    <r>
      <rPr>
        <sz val="11"/>
        <rFont val="Calibri"/>
        <family val="2"/>
        <scheme val="minor"/>
      </rPr>
      <t>Il piano di monitoraggio descrive le attività da porre in essere per garantire che il progetto pilota proceda come programmato, le risorse necessarie (in termini tempo, ore uomo e altre risorse), i partner coinvolti con relativo ruolo. Contiene una strategia di gestione dei rischi che identifica i principali rischi connessi con lo svolgimento del progetto e propone eventuali misure di mitigazione degli stessi</t>
    </r>
  </si>
  <si>
    <t>nessuna applicabilità/replicabilità al ulteriori contesti territoriali e/o ulteriori comparti produttivi</t>
  </si>
  <si>
    <t>applicabilità di tutti i risultati dell'intero progetto pilota su ulteriori contesti territoriali  e  ulteriori comparti produttivi</t>
  </si>
  <si>
    <t>applicabilità di tutti i risultati dell'intero progetto pilota su ulteriori contesti territoriali  o  ulteriori comparti produttivi</t>
  </si>
  <si>
    <t>applicabilità solo di alcuni risultati del progetto su ulteriori contesti territoriali e/o a ulteriori comparti produttivi</t>
  </si>
  <si>
    <r>
      <t xml:space="preserve">a.1 applicabilità dei risultati (C.6)
</t>
    </r>
    <r>
      <rPr>
        <sz val="11"/>
        <rFont val="Calibri"/>
        <family val="2"/>
        <scheme val="minor"/>
      </rPr>
      <t>i risultati sono applicabili/replicabili in ulteriori contesti e/o comparti produttivi</t>
    </r>
  </si>
  <si>
    <t>corretta ed equa ripartizione dei costi tra i partner coinvolti, sarà valutato in particolar modo il budget riservato alle aziende agricole partner in relazione al costo complessivo del progetto. (D.1.2)</t>
  </si>
  <si>
    <t>ripartizione dei costi tra le voci di spesa, valutando in particolar modo il budget destinato alla realizzazione dell'attività sperimentale (D.2)</t>
  </si>
  <si>
    <t xml:space="preserve">la proposta definisce in maniera chiara, adeguata e pertinente, per ciascuna azione, il calendario previsto </t>
  </si>
  <si>
    <t>tutte le azioni sono coerenti con almeno un tema tra quelli indicati dalla legge regionale e dal Piano</t>
  </si>
  <si>
    <t>la maggioranza delle azioni sono coerenti  con almeno un tema tra quelli indicati dalla legge regionale e dal Piano</t>
  </si>
  <si>
    <t>la minoranza delle azioni sono coerenti  con almeno un tema tra quelli indicati dalla legge regionale e dal Piano</t>
  </si>
  <si>
    <r>
      <t xml:space="preserve">c.2 Composizione, competenze e pertinenza della partnership (Parte B)
</t>
    </r>
    <r>
      <rPr>
        <sz val="11"/>
        <rFont val="Calibri"/>
        <family val="2"/>
        <scheme val="minor"/>
      </rPr>
      <t>Valutazione della composizione del partenariato in termini di pertinenza, complementarietà e ruoli dei partner, in relazione agli obiettivi e attività del progetto pilota</t>
    </r>
  </si>
  <si>
    <t>TOTALE Criterio a)</t>
  </si>
  <si>
    <t>TOTALE Criterio b)</t>
  </si>
  <si>
    <t>TOTALE Criterio c)</t>
  </si>
  <si>
    <t>TOTALE Criterio d)</t>
  </si>
  <si>
    <t>TOTALE Criterio e)</t>
  </si>
  <si>
    <t>TOTALE Criterio f)</t>
  </si>
  <si>
    <t>TOTALE Criterio g)</t>
  </si>
  <si>
    <t>TOTALE Criterio h)</t>
  </si>
  <si>
    <t>il partenariato comprende almeno due soggetti che hanno partecipato ad altri progetti/iniziative con tematiche assimilabili ai temi affrontati</t>
  </si>
  <si>
    <r>
      <t xml:space="preserve"> c.1 Partecipazione al progetto pilota del mondo agricolo
</t>
    </r>
    <r>
      <rPr>
        <sz val="11"/>
        <rFont val="Calibri"/>
        <family val="2"/>
        <scheme val="minor"/>
      </rPr>
      <t>Ruolo e peso delle imprese agricole nel progetto. Si considerano imprese agricole anche le cooperative/associazioni di produttori e reti di impresa che partecipano al progetto pilota</t>
    </r>
  </si>
  <si>
    <t xml:space="preserve">per ciascuna azione è individuato almento un obiettivo operativo </t>
  </si>
  <si>
    <t xml:space="preserve">gli obiettivi operativi sono coerenti con i temi scelti per ciascuna azione del progetto </t>
  </si>
  <si>
    <t>d.1 Il progetto definisce in maniera precisa i suoi obiettivi (C.4)</t>
  </si>
  <si>
    <t>I fabbisogni sono rilevati in maniera strutturata attraverso espressioni d’interesse, focus group tematici, animazione territoriale, attività di intermediazione, altri approcci di tipo partecipativo, dall’attività di network tematici o di cluster</t>
  </si>
  <si>
    <t>le soluzioni individuate rispondono puntualmente a tutti i fabbisogni di ricerca e innovatività rilevati</t>
  </si>
  <si>
    <t>le soluzioni individuate rispondono parzialmente ai fabbisogni di ricerca e innovatività rilevati</t>
  </si>
  <si>
    <t>le soluzioni individuate non rispondono ai fabbisogni di ricerca e innovatività rilevati</t>
  </si>
  <si>
    <t>f.1 Il progetto indica soluzioni innovative capaci di dare una risposta concreta alle problematiche 
e/o a specifici fabbisogni di innovazione, formazione o informazione rilevati (C.2)</t>
  </si>
  <si>
    <t>gli elementi utilizzati e sviluppati sono coerenti con gli obiettivi operativi individuati</t>
  </si>
  <si>
    <t>gli elementi utilizzati e sviluppati non sono coerenti con gli obiettivi operativi individuati</t>
  </si>
  <si>
    <t>f.2 Il progetto utilizza tecnologie, processi, modalità, prodotti innovativi e 
sviluppa servizi per il territorio coerenti con gli obiettivi operativi del progetto (C.3)</t>
  </si>
  <si>
    <t>Criterio a) - QUALITÀ  E RILEVANZA DELLA PROPOSTA IN TERMINI DI APPLICABILITÀ DEI RISULTATI, ADEGUATEZZA DELLA TEMPISTICA E CONGRUENZA DEL BUDGET</t>
  </si>
  <si>
    <t>Criterio c) - COMPOSIZIONE, COMPETENZE E PERTINENZA DELLA PARTNERSHIP PER IL RAGGIUNGIMENTO DEGLI OBIETTIVI E RUOLO DELLE IMPRESE AGRICOLE NEL PROGETTO</t>
  </si>
  <si>
    <t>Criterio  d) - CHIAREZZA E COERENZA INTERNA DELLA PROPOSTA PRESENTATA NELLA PROSPETTIVA DEL RAGGIUNGIMENTO DEGLI OBIETTIVI</t>
  </si>
  <si>
    <r>
      <t>Criterio f) - EFFICACIA RISPETTO ALLA CAPACITÀ DELLE INIZIATIVE DI RISOLVERE PROBLEMATICHE CONCRETE E/O DI RISPONDERE A SPECIFICI FABBISOGNI DI INNOVAZIONE, FORMAZIONE O INFORMAZIONE</t>
    </r>
    <r>
      <rPr>
        <sz val="12"/>
        <color rgb="FFFF0000"/>
        <rFont val="Calibri"/>
        <family val="2"/>
        <scheme val="minor"/>
      </rPr>
      <t xml:space="preserve">
</t>
    </r>
  </si>
  <si>
    <r>
      <t xml:space="preserve">Criterio b) - COERENZA DELLE AZIONI PREVISTE CON I TEMI INDICATI NELL’AVVISO </t>
    </r>
    <r>
      <rPr>
        <sz val="12"/>
        <color rgb="FFFF0000"/>
        <rFont val="Calibri"/>
        <family val="2"/>
        <scheme val="minor"/>
      </rPr>
      <t xml:space="preserve">
</t>
    </r>
    <r>
      <rPr>
        <sz val="12"/>
        <rFont val="Calibri"/>
        <family val="2"/>
        <scheme val="minor"/>
      </rPr>
      <t>Pertinenza della proposta con  le tematiche della Legge regionale 17 dicembre 2018, n. 55 " e con il  "Piano regionale per il trasferimento tecnologico, la ricerca e la qualificazione professionale in materia di Agricoltura di precisione", approvato con DGR n. 2286 del 09/12/2019 (C.4)</t>
    </r>
    <r>
      <rPr>
        <sz val="12"/>
        <color rgb="FFFF0000"/>
        <rFont val="Calibri"/>
        <family val="2"/>
        <scheme val="minor"/>
      </rPr>
      <t xml:space="preserve">
</t>
    </r>
  </si>
  <si>
    <t>oltre all'azienda capifila, il partenariato comprende altre aziende agricole</t>
  </si>
  <si>
    <t>il partenariato comprende cooperative/associazioni di produttori/reti di impresa di aziende agricole</t>
  </si>
  <si>
    <t xml:space="preserve"> Criterio h) -ENTITÀ DELLA QUOTA DI COFINANZIAMENTO</t>
  </si>
  <si>
    <t>Punteggio</t>
  </si>
  <si>
    <t>quota cofinanziamento pari al 20%</t>
  </si>
  <si>
    <t>quota cofinanziamento oltre 25%</t>
  </si>
  <si>
    <t>almeno un'azione ha come responsabile un'azienda agricola (C.4.1)</t>
  </si>
  <si>
    <r>
      <t>Criterio e) - ADEGUATEZZA E CHIAREZZA DELL'ANALISI DI CONTESTO TERRITORIALE E/O AZIENDALE</t>
    </r>
    <r>
      <rPr>
        <sz val="12"/>
        <color rgb="FFFF0000"/>
        <rFont val="Calibri"/>
        <family val="2"/>
        <scheme val="minor"/>
      </rPr>
      <t xml:space="preserve">
</t>
    </r>
    <r>
      <rPr>
        <sz val="11"/>
        <rFont val="Calibri"/>
        <family val="2"/>
        <scheme val="minor"/>
      </rPr>
      <t>Descrizione dello stato dell’arte e analisi del contesto territoriale e/o aziendale (C1 e C2)
I fabbisogni sono definiti in maniera strutturata attraverso espressioni d’interesse, focus group tematici, animazione territoriale, attività di intermediazione, altri approcci di tipo partecipativo. Tali fabbisogni potrebbero anche derivare dall’attività di network tematici o di cluster</t>
    </r>
  </si>
  <si>
    <r>
      <t xml:space="preserve"> Criterio g) - QUALITÀ DEL PIANO DI DISSEMINAZIONE DEI RISULTATI OTTENUTI E DELLA CONOSCENZA GENERATA
</t>
    </r>
    <r>
      <rPr>
        <sz val="11"/>
        <rFont val="Calibri"/>
        <family val="2"/>
        <scheme val="minor"/>
      </rPr>
      <t>Il progetto definisce la tipologia di interventi finalizzati alla disseminazione, e per ciascuna individua il target al quale rivolgersi in maniera mirata, nonché gli output da produrre. Tutti i target potenzialmente interessati al progetto sono identificati in coerenza ai fabbisogni individuati e ai risultati perseguiti (C7)</t>
    </r>
  </si>
  <si>
    <t xml:space="preserve">aggiungere altre righe per eventuali altri partner </t>
  </si>
  <si>
    <t xml:space="preserve">Il Dirigente di Sezione
Dott. Luigi Trotta
</t>
  </si>
</sst>
</file>

<file path=xl/styles.xml><?xml version="1.0" encoding="utf-8"?>
<styleSheet xmlns="http://schemas.openxmlformats.org/spreadsheetml/2006/main">
  <fonts count="2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2"/>
      <color rgb="FFFF0000"/>
      <name val="Calibri"/>
      <family val="2"/>
      <scheme val="minor"/>
    </font>
    <font>
      <b/>
      <i/>
      <sz val="11"/>
      <color rgb="FF000000"/>
      <name val="Calibri"/>
      <family val="2"/>
      <scheme val="minor"/>
    </font>
    <font>
      <b/>
      <sz val="12"/>
      <color theme="1"/>
      <name val="Calibri"/>
      <family val="2"/>
      <scheme val="minor"/>
    </font>
    <font>
      <sz val="11"/>
      <color rgb="FFFF0000"/>
      <name val="Calibri"/>
      <family val="2"/>
      <scheme val="minor"/>
    </font>
    <font>
      <b/>
      <sz val="12"/>
      <color rgb="FF000000"/>
      <name val="Calibri"/>
      <family val="2"/>
      <scheme val="minor"/>
    </font>
    <font>
      <b/>
      <sz val="16"/>
      <color theme="1"/>
      <name val="Calibri"/>
      <family val="2"/>
      <scheme val="minor"/>
    </font>
    <font>
      <sz val="20"/>
      <color theme="1"/>
      <name val="Calibri"/>
      <family val="2"/>
      <scheme val="minor"/>
    </font>
    <font>
      <b/>
      <sz val="14"/>
      <color rgb="FF000000"/>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1"/>
      <name val="Calibri"/>
      <family val="2"/>
      <scheme val="minor"/>
    </font>
    <font>
      <sz val="11"/>
      <name val="Calibri"/>
      <family val="2"/>
      <scheme val="minor"/>
    </font>
    <font>
      <i/>
      <sz val="11"/>
      <name val="Calibri"/>
      <family val="2"/>
      <scheme val="minor"/>
    </font>
    <font>
      <b/>
      <sz val="12"/>
      <name val="Calibri"/>
      <family val="2"/>
      <scheme val="minor"/>
    </font>
    <font>
      <sz val="12"/>
      <name val="Calibri"/>
      <family val="2"/>
      <scheme val="minor"/>
    </font>
    <font>
      <i/>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0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2" borderId="0" xfId="0" applyFont="1" applyFill="1" applyAlignment="1">
      <alignment horizontal="center" vertical="center" wrapText="1"/>
    </xf>
    <xf numFmtId="0" fontId="6" fillId="2" borderId="0" xfId="0" applyFont="1" applyFill="1" applyAlignment="1">
      <alignment horizontal="center" wrapText="1"/>
    </xf>
    <xf numFmtId="0" fontId="2" fillId="2" borderId="0" xfId="0" applyFont="1" applyFill="1" applyAlignment="1">
      <alignment horizontal="center" vertical="center" wrapText="1"/>
    </xf>
    <xf numFmtId="0" fontId="1" fillId="0" borderId="0" xfId="0" applyFont="1" applyAlignment="1">
      <alignment horizontal="left" wrapText="1"/>
    </xf>
    <xf numFmtId="0" fontId="3" fillId="2"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6" fillId="2" borderId="0" xfId="0" applyFont="1" applyFill="1" applyAlignment="1">
      <alignment horizontal="center" vertical="center" wrapText="1"/>
    </xf>
    <xf numFmtId="0" fontId="1" fillId="0" borderId="0" xfId="0" applyFont="1" applyBorder="1" applyAlignment="1">
      <alignment horizontal="center" wrapText="1"/>
    </xf>
    <xf numFmtId="0" fontId="0" fillId="0" borderId="0" xfId="0" applyAlignment="1">
      <alignment wrapText="1"/>
    </xf>
    <xf numFmtId="0" fontId="9" fillId="0" borderId="0" xfId="0" applyFont="1" applyBorder="1" applyAlignment="1">
      <alignment wrapText="1"/>
    </xf>
    <xf numFmtId="0" fontId="0" fillId="0" borderId="0" xfId="0" applyAlignment="1">
      <alignment horizontal="center" wrapText="1"/>
    </xf>
    <xf numFmtId="0" fontId="1" fillId="0" borderId="0" xfId="0" applyFont="1" applyAlignment="1">
      <alignment horizontal="center" wrapText="1"/>
    </xf>
    <xf numFmtId="0" fontId="5" fillId="0" borderId="0" xfId="0" applyFont="1" applyAlignment="1">
      <alignment horizontal="justify"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wrapText="1"/>
    </xf>
    <xf numFmtId="0" fontId="0" fillId="0" borderId="0" xfId="0" applyFill="1" applyAlignment="1">
      <alignment horizontal="center" vertical="center" wrapText="1"/>
    </xf>
    <xf numFmtId="0" fontId="0" fillId="0" borderId="0" xfId="0" applyFill="1" applyAlignment="1">
      <alignment wrapText="1"/>
    </xf>
    <xf numFmtId="0" fontId="0" fillId="0" borderId="0" xfId="0" applyFill="1" applyAlignment="1">
      <alignment horizontal="center" wrapText="1"/>
    </xf>
    <xf numFmtId="0" fontId="6" fillId="0" borderId="0" xfId="0" applyFont="1" applyAlignment="1">
      <alignment horizontal="center" wrapText="1"/>
    </xf>
    <xf numFmtId="16" fontId="0" fillId="0" borderId="0" xfId="0" applyNumberFormat="1" applyAlignment="1">
      <alignment wrapText="1"/>
    </xf>
    <xf numFmtId="0" fontId="13" fillId="0" borderId="0" xfId="0" applyFont="1" applyAlignment="1">
      <alignment wrapText="1"/>
    </xf>
    <xf numFmtId="0" fontId="10" fillId="0" borderId="1" xfId="0" applyFont="1" applyBorder="1" applyAlignment="1">
      <alignment wrapText="1"/>
    </xf>
    <xf numFmtId="0" fontId="6" fillId="0" borderId="0" xfId="0" applyFont="1" applyAlignment="1">
      <alignment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8"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left" wrapText="1"/>
    </xf>
    <xf numFmtId="0" fontId="2"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0" borderId="14" xfId="0" applyFont="1" applyBorder="1" applyAlignment="1">
      <alignment horizontal="left" wrapText="1"/>
    </xf>
    <xf numFmtId="0" fontId="3" fillId="0" borderId="1" xfId="0" applyFont="1" applyBorder="1" applyAlignment="1">
      <alignment vertical="center" wrapText="1"/>
    </xf>
    <xf numFmtId="0" fontId="10" fillId="5" borderId="8" xfId="0" applyFont="1" applyFill="1" applyBorder="1" applyAlignment="1">
      <alignment horizontal="center" wrapText="1"/>
    </xf>
    <xf numFmtId="0" fontId="10" fillId="5" borderId="0" xfId="0" applyFont="1" applyFill="1" applyBorder="1" applyAlignment="1">
      <alignment horizontal="center" wrapText="1"/>
    </xf>
    <xf numFmtId="0" fontId="10" fillId="7" borderId="8" xfId="0" applyFont="1" applyFill="1" applyBorder="1" applyAlignment="1">
      <alignment horizontal="center" wrapText="1"/>
    </xf>
    <xf numFmtId="0" fontId="10" fillId="7" borderId="0" xfId="0" applyFont="1" applyFill="1" applyBorder="1" applyAlignment="1">
      <alignment horizontal="center" wrapText="1"/>
    </xf>
    <xf numFmtId="1" fontId="10" fillId="6" borderId="8" xfId="0" applyNumberFormat="1" applyFont="1" applyFill="1" applyBorder="1" applyAlignment="1">
      <alignment horizontal="center" wrapText="1"/>
    </xf>
    <xf numFmtId="1" fontId="10" fillId="6" borderId="0" xfId="0" applyNumberFormat="1" applyFont="1" applyFill="1" applyBorder="1" applyAlignment="1">
      <alignment horizontal="center" wrapText="1"/>
    </xf>
    <xf numFmtId="0" fontId="15" fillId="4" borderId="8"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0" fillId="0" borderId="0" xfId="0" applyAlignment="1">
      <alignment horizont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8" fillId="6" borderId="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8" fillId="2" borderId="1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 fillId="3" borderId="8" xfId="0" applyFont="1" applyFill="1" applyBorder="1" applyAlignment="1">
      <alignment horizontal="center" wrapText="1"/>
    </xf>
    <xf numFmtId="0" fontId="1" fillId="3" borderId="0" xfId="0" applyFont="1" applyFill="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20" fillId="0" borderId="8" xfId="0" applyFont="1" applyBorder="1" applyAlignment="1">
      <alignment horizontal="left" wrapText="1"/>
    </xf>
    <xf numFmtId="0" fontId="20" fillId="0" borderId="0" xfId="0" applyFont="1" applyBorder="1" applyAlignment="1">
      <alignment horizontal="left" wrapText="1"/>
    </xf>
    <xf numFmtId="0" fontId="3" fillId="0" borderId="2" xfId="0" applyFont="1" applyBorder="1" applyAlignment="1">
      <alignment vertical="center" wrapText="1"/>
    </xf>
    <xf numFmtId="0" fontId="3" fillId="0" borderId="3" xfId="0" applyFont="1" applyBorder="1" applyAlignment="1">
      <alignment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13"/>
  <sheetViews>
    <sheetView tabSelected="1" zoomScaleNormal="100" workbookViewId="0">
      <selection activeCell="J14" sqref="J14"/>
    </sheetView>
  </sheetViews>
  <sheetFormatPr defaultRowHeight="15"/>
  <cols>
    <col min="1" max="1" width="30.28515625" style="11" customWidth="1"/>
    <col min="2" max="2" width="52.7109375" style="11" customWidth="1"/>
    <col min="3" max="3" width="12.85546875" style="11" customWidth="1"/>
    <col min="4" max="4" width="10.85546875" style="11" customWidth="1"/>
    <col min="5" max="5" width="24" style="11" customWidth="1"/>
    <col min="6" max="16384" width="9.140625" style="11"/>
  </cols>
  <sheetData>
    <row r="1" spans="1:4" ht="21.75" customHeight="1">
      <c r="A1" s="102" t="s">
        <v>84</v>
      </c>
      <c r="B1" s="12"/>
      <c r="C1" s="86" t="s">
        <v>29</v>
      </c>
      <c r="D1" s="87"/>
    </row>
    <row r="2" spans="1:4" ht="17.25" customHeight="1" thickBot="1">
      <c r="A2" s="103"/>
      <c r="D2" s="13"/>
    </row>
    <row r="3" spans="1:4" ht="39" customHeight="1" thickBot="1">
      <c r="A3" s="88" t="s">
        <v>10</v>
      </c>
      <c r="B3" s="89"/>
      <c r="C3" s="89"/>
      <c r="D3" s="90"/>
    </row>
    <row r="4" spans="1:4" ht="15" customHeight="1" thickBot="1">
      <c r="A4" s="32"/>
      <c r="B4" s="10"/>
      <c r="C4" s="10"/>
      <c r="D4" s="33"/>
    </row>
    <row r="5" spans="1:4" ht="30.75" thickBot="1">
      <c r="A5" s="41" t="s">
        <v>30</v>
      </c>
      <c r="B5" s="91"/>
      <c r="C5" s="91"/>
      <c r="D5" s="92"/>
    </row>
    <row r="6" spans="1:4" ht="15" customHeight="1" thickBot="1">
      <c r="A6" s="34"/>
      <c r="B6" s="10"/>
      <c r="C6" s="10"/>
      <c r="D6" s="33"/>
    </row>
    <row r="7" spans="1:4" ht="30" customHeight="1" thickBot="1">
      <c r="A7" s="41" t="s">
        <v>31</v>
      </c>
      <c r="B7" s="91"/>
      <c r="C7" s="91"/>
      <c r="D7" s="92"/>
    </row>
    <row r="8" spans="1:4" ht="15" customHeight="1" thickBot="1">
      <c r="A8" s="34"/>
      <c r="B8" s="10"/>
      <c r="C8" s="10"/>
      <c r="D8" s="33"/>
    </row>
    <row r="9" spans="1:4" ht="24.95" customHeight="1" thickBot="1">
      <c r="A9" s="41" t="s">
        <v>17</v>
      </c>
      <c r="B9" s="91"/>
      <c r="C9" s="91"/>
      <c r="D9" s="92"/>
    </row>
    <row r="10" spans="1:4" ht="15" customHeight="1" thickBot="1">
      <c r="A10" s="34"/>
      <c r="B10" s="10"/>
      <c r="C10" s="10"/>
      <c r="D10" s="33"/>
    </row>
    <row r="11" spans="1:4" ht="24.95" customHeight="1" thickBot="1">
      <c r="A11" s="41" t="s">
        <v>17</v>
      </c>
      <c r="B11" s="91"/>
      <c r="C11" s="91"/>
      <c r="D11" s="92"/>
    </row>
    <row r="12" spans="1:4" ht="15" customHeight="1" thickBot="1">
      <c r="A12" s="34"/>
      <c r="B12" s="10"/>
      <c r="C12" s="10"/>
      <c r="D12" s="33"/>
    </row>
    <row r="13" spans="1:4" ht="24.95" customHeight="1" thickBot="1">
      <c r="A13" s="41" t="s">
        <v>17</v>
      </c>
      <c r="B13" s="91"/>
      <c r="C13" s="91"/>
      <c r="D13" s="92"/>
    </row>
    <row r="14" spans="1:4" ht="15" customHeight="1" thickBot="1">
      <c r="A14" s="95" t="s">
        <v>83</v>
      </c>
      <c r="B14" s="96"/>
      <c r="C14" s="10"/>
      <c r="D14" s="33"/>
    </row>
    <row r="15" spans="1:4" ht="24.95" customHeight="1" thickBot="1">
      <c r="A15" s="41" t="s">
        <v>11</v>
      </c>
      <c r="B15" s="91"/>
      <c r="C15" s="91"/>
      <c r="D15" s="92"/>
    </row>
    <row r="16" spans="1:4" ht="15" customHeight="1" thickBot="1">
      <c r="A16" s="34"/>
      <c r="B16" s="10"/>
      <c r="C16" s="10"/>
      <c r="D16" s="33"/>
    </row>
    <row r="17" spans="1:4" ht="24.95" customHeight="1" thickBot="1">
      <c r="A17" s="41" t="s">
        <v>1</v>
      </c>
      <c r="B17" s="93"/>
      <c r="C17" s="93"/>
      <c r="D17" s="94"/>
    </row>
    <row r="18" spans="1:4">
      <c r="A18" s="6"/>
      <c r="B18" s="14"/>
      <c r="C18" s="14"/>
    </row>
    <row r="19" spans="1:4">
      <c r="A19" s="84" t="s">
        <v>8</v>
      </c>
      <c r="B19" s="85"/>
      <c r="C19" s="85"/>
      <c r="D19" s="85"/>
    </row>
    <row r="21" spans="1:4" ht="42.75" customHeight="1">
      <c r="A21" s="61" t="s">
        <v>69</v>
      </c>
      <c r="B21" s="72"/>
      <c r="C21" s="72"/>
      <c r="D21" s="72"/>
    </row>
    <row r="22" spans="1:4">
      <c r="A22" s="15"/>
      <c r="B22" s="16"/>
      <c r="C22" s="16"/>
      <c r="D22" s="17"/>
    </row>
    <row r="23" spans="1:4" ht="54" customHeight="1">
      <c r="A23" s="49" t="s">
        <v>40</v>
      </c>
      <c r="B23" s="50"/>
      <c r="C23" s="50"/>
      <c r="D23" s="50"/>
    </row>
    <row r="24" spans="1:4" ht="22.5" customHeight="1">
      <c r="A24" s="65" t="s">
        <v>2</v>
      </c>
      <c r="B24" s="65"/>
      <c r="C24" s="27" t="s">
        <v>6</v>
      </c>
      <c r="D24" s="38" t="s">
        <v>77</v>
      </c>
    </row>
    <row r="25" spans="1:4" ht="34.5" customHeight="1">
      <c r="A25" s="42" t="s">
        <v>37</v>
      </c>
      <c r="B25" s="42"/>
      <c r="C25" s="28" t="s">
        <v>7</v>
      </c>
      <c r="D25" s="29">
        <f>IF(C25="SI",10,0)</f>
        <v>0</v>
      </c>
    </row>
    <row r="26" spans="1:4" ht="37.5" customHeight="1">
      <c r="A26" s="42" t="s">
        <v>38</v>
      </c>
      <c r="B26" s="42"/>
      <c r="C26" s="28" t="s">
        <v>7</v>
      </c>
      <c r="D26" s="29">
        <f>IF(C26="SI",7,0)</f>
        <v>0</v>
      </c>
    </row>
    <row r="27" spans="1:4" ht="37.5" customHeight="1">
      <c r="A27" s="42" t="s">
        <v>39</v>
      </c>
      <c r="B27" s="42"/>
      <c r="C27" s="28" t="s">
        <v>7</v>
      </c>
      <c r="D27" s="29">
        <f>IF(C27="SI",5,0)</f>
        <v>0</v>
      </c>
    </row>
    <row r="28" spans="1:4" ht="33" customHeight="1">
      <c r="A28" s="42" t="s">
        <v>36</v>
      </c>
      <c r="B28" s="42"/>
      <c r="C28" s="28" t="s">
        <v>7</v>
      </c>
      <c r="D28" s="29">
        <f>IF(C28="SI",0,0)</f>
        <v>0</v>
      </c>
    </row>
    <row r="29" spans="1:4" ht="20.100000000000001" customHeight="1" thickBot="1">
      <c r="A29" s="2"/>
      <c r="B29" s="2"/>
      <c r="C29" s="8"/>
    </row>
    <row r="30" spans="1:4" ht="15.95" customHeight="1" thickBot="1">
      <c r="A30" s="18" t="s">
        <v>0</v>
      </c>
      <c r="B30" s="1"/>
      <c r="C30" s="79">
        <v>10</v>
      </c>
      <c r="D30" s="79"/>
    </row>
    <row r="31" spans="1:4" ht="15.95" customHeight="1" thickBot="1">
      <c r="A31" s="18" t="s">
        <v>5</v>
      </c>
      <c r="B31" s="1"/>
      <c r="C31" s="79">
        <f>SUM(D25:D28)</f>
        <v>0</v>
      </c>
      <c r="D31" s="79"/>
    </row>
    <row r="32" spans="1:4" ht="15" customHeight="1">
      <c r="A32" s="18"/>
      <c r="B32" s="1"/>
      <c r="C32" s="37"/>
      <c r="D32" s="37"/>
    </row>
    <row r="33" spans="1:4" ht="46.5" customHeight="1">
      <c r="A33" s="49" t="s">
        <v>33</v>
      </c>
      <c r="B33" s="50"/>
      <c r="C33" s="50"/>
      <c r="D33" s="50"/>
    </row>
    <row r="34" spans="1:4" ht="21.75" customHeight="1">
      <c r="A34" s="65" t="s">
        <v>2</v>
      </c>
      <c r="B34" s="65"/>
      <c r="C34" s="30" t="s">
        <v>6</v>
      </c>
      <c r="D34" s="39" t="s">
        <v>77</v>
      </c>
    </row>
    <row r="35" spans="1:4" ht="47.25" customHeight="1">
      <c r="A35" s="42" t="s">
        <v>41</v>
      </c>
      <c r="B35" s="42"/>
      <c r="C35" s="28" t="s">
        <v>7</v>
      </c>
      <c r="D35" s="31">
        <f>IF(C35="SI",4,0)</f>
        <v>0</v>
      </c>
    </row>
    <row r="36" spans="1:4" ht="39.75" customHeight="1">
      <c r="A36" s="97" t="s">
        <v>42</v>
      </c>
      <c r="B36" s="98"/>
      <c r="C36" s="28" t="s">
        <v>7</v>
      </c>
      <c r="D36" s="31">
        <f>IF(C36="SI",4,0)</f>
        <v>0</v>
      </c>
    </row>
    <row r="37" spans="1:4" ht="20.100000000000001" customHeight="1" thickBot="1">
      <c r="A37" s="2"/>
      <c r="B37" s="2"/>
      <c r="C37" s="8"/>
      <c r="D37" s="20"/>
    </row>
    <row r="38" spans="1:4" ht="15.95" customHeight="1" thickBot="1">
      <c r="A38" s="18" t="s">
        <v>0</v>
      </c>
      <c r="B38" s="1"/>
      <c r="C38" s="71">
        <v>8</v>
      </c>
      <c r="D38" s="71"/>
    </row>
    <row r="39" spans="1:4" ht="15.95" customHeight="1" thickBot="1">
      <c r="A39" s="1" t="s">
        <v>5</v>
      </c>
      <c r="B39" s="2"/>
      <c r="C39" s="71">
        <f>SUM(D35:D36)</f>
        <v>0</v>
      </c>
      <c r="D39" s="71"/>
    </row>
    <row r="40" spans="1:4" ht="15" customHeight="1">
      <c r="A40" s="18"/>
      <c r="B40" s="1"/>
      <c r="C40" s="37"/>
      <c r="D40" s="37"/>
    </row>
    <row r="41" spans="1:4" ht="48.75" customHeight="1">
      <c r="A41" s="49" t="s">
        <v>34</v>
      </c>
      <c r="B41" s="50"/>
      <c r="C41" s="50"/>
      <c r="D41" s="50"/>
    </row>
    <row r="42" spans="1:4" ht="21.75" customHeight="1">
      <c r="A42" s="65" t="s">
        <v>2</v>
      </c>
      <c r="B42" s="65"/>
      <c r="C42" s="27" t="s">
        <v>6</v>
      </c>
      <c r="D42" s="38" t="s">
        <v>77</v>
      </c>
    </row>
    <row r="43" spans="1:4" ht="34.5" customHeight="1">
      <c r="A43" s="42" t="s">
        <v>43</v>
      </c>
      <c r="B43" s="42"/>
      <c r="C43" s="28" t="s">
        <v>7</v>
      </c>
      <c r="D43" s="31">
        <f>IF(C43="SI",2,0)</f>
        <v>0</v>
      </c>
    </row>
    <row r="44" spans="1:4" ht="20.100000000000001" customHeight="1" thickBot="1">
      <c r="A44" s="2"/>
      <c r="B44" s="2"/>
      <c r="C44" s="8"/>
      <c r="D44" s="21"/>
    </row>
    <row r="45" spans="1:4" ht="15.95" customHeight="1" thickBot="1">
      <c r="A45" s="18" t="s">
        <v>0</v>
      </c>
      <c r="B45" s="1"/>
      <c r="C45" s="71">
        <v>2</v>
      </c>
      <c r="D45" s="71"/>
    </row>
    <row r="46" spans="1:4" ht="15.95" customHeight="1" thickBot="1">
      <c r="A46" s="1" t="s">
        <v>5</v>
      </c>
      <c r="B46" s="2"/>
      <c r="C46" s="71">
        <f>SUM(D43:D43)</f>
        <v>0</v>
      </c>
      <c r="D46" s="71"/>
    </row>
    <row r="47" spans="1:4" ht="12.75" customHeight="1"/>
    <row r="48" spans="1:4" ht="31.5" customHeight="1">
      <c r="A48" s="52" t="s">
        <v>48</v>
      </c>
      <c r="B48" s="53"/>
      <c r="C48" s="58" t="s">
        <v>9</v>
      </c>
      <c r="D48" s="58"/>
    </row>
    <row r="49" spans="1:4" ht="15.75">
      <c r="A49" s="54"/>
      <c r="B49" s="55"/>
      <c r="C49" s="59">
        <f>C30+C38+C45</f>
        <v>20</v>
      </c>
      <c r="D49" s="59"/>
    </row>
    <row r="50" spans="1:4" ht="27.75" customHeight="1">
      <c r="A50" s="54"/>
      <c r="B50" s="55"/>
      <c r="C50" s="58" t="s">
        <v>4</v>
      </c>
      <c r="D50" s="58"/>
    </row>
    <row r="51" spans="1:4" ht="15.75">
      <c r="A51" s="56"/>
      <c r="B51" s="57"/>
      <c r="C51" s="60">
        <f>C46+C39+C31</f>
        <v>0</v>
      </c>
      <c r="D51" s="60"/>
    </row>
    <row r="52" spans="1:4" ht="15" customHeight="1">
      <c r="A52" s="18"/>
      <c r="B52" s="1"/>
      <c r="C52" s="37"/>
      <c r="D52" s="37"/>
    </row>
    <row r="53" spans="1:4" ht="78.75" customHeight="1">
      <c r="A53" s="61" t="s">
        <v>73</v>
      </c>
      <c r="B53" s="72"/>
      <c r="C53" s="72"/>
      <c r="D53" s="72"/>
    </row>
    <row r="54" spans="1:4" ht="21" customHeight="1">
      <c r="A54" s="65" t="s">
        <v>2</v>
      </c>
      <c r="B54" s="65"/>
      <c r="C54" s="27" t="s">
        <v>6</v>
      </c>
      <c r="D54" s="38" t="s">
        <v>77</v>
      </c>
    </row>
    <row r="55" spans="1:4" ht="38.25" customHeight="1">
      <c r="A55" s="42" t="s">
        <v>44</v>
      </c>
      <c r="B55" s="42"/>
      <c r="C55" s="28" t="s">
        <v>7</v>
      </c>
      <c r="D55" s="29">
        <f>IF(C55="SI",5,0)</f>
        <v>0</v>
      </c>
    </row>
    <row r="56" spans="1:4" ht="37.5" customHeight="1">
      <c r="A56" s="42" t="s">
        <v>45</v>
      </c>
      <c r="B56" s="42"/>
      <c r="C56" s="28" t="s">
        <v>7</v>
      </c>
      <c r="D56" s="29">
        <f>IF(C56="SI",3,0)</f>
        <v>0</v>
      </c>
    </row>
    <row r="57" spans="1:4" ht="36.75" customHeight="1">
      <c r="A57" s="42" t="s">
        <v>46</v>
      </c>
      <c r="B57" s="42"/>
      <c r="C57" s="28" t="s">
        <v>7</v>
      </c>
      <c r="D57" s="29">
        <f>IF(C57="SI",2,0)</f>
        <v>0</v>
      </c>
    </row>
    <row r="58" spans="1:4" ht="33.75" customHeight="1">
      <c r="A58" s="42" t="s">
        <v>26</v>
      </c>
      <c r="B58" s="42"/>
      <c r="C58" s="28" t="s">
        <v>7</v>
      </c>
      <c r="D58" s="29">
        <f>IF(C58="SI",0,0)</f>
        <v>0</v>
      </c>
    </row>
    <row r="59" spans="1:4" ht="20.100000000000001" customHeight="1" thickBot="1"/>
    <row r="60" spans="1:4" ht="15.95" customHeight="1" thickBot="1">
      <c r="A60" s="18" t="s">
        <v>0</v>
      </c>
      <c r="B60" s="1"/>
      <c r="C60" s="79">
        <v>5</v>
      </c>
      <c r="D60" s="79"/>
    </row>
    <row r="61" spans="1:4" ht="15.95" customHeight="1" thickBot="1">
      <c r="A61" s="1" t="s">
        <v>5</v>
      </c>
      <c r="B61" s="2"/>
      <c r="C61" s="79">
        <f>SUM(D55:D58)</f>
        <v>0</v>
      </c>
      <c r="D61" s="79"/>
    </row>
    <row r="62" spans="1:4" ht="15.75" customHeight="1">
      <c r="A62" s="1"/>
      <c r="B62" s="2"/>
      <c r="C62" s="3"/>
    </row>
    <row r="63" spans="1:4" ht="27.75" customHeight="1">
      <c r="A63" s="52" t="s">
        <v>49</v>
      </c>
      <c r="B63" s="53"/>
      <c r="C63" s="58" t="s">
        <v>9</v>
      </c>
      <c r="D63" s="58"/>
    </row>
    <row r="64" spans="1:4" ht="15.75">
      <c r="A64" s="54"/>
      <c r="B64" s="55"/>
      <c r="C64" s="59">
        <f>C60</f>
        <v>5</v>
      </c>
      <c r="D64" s="59"/>
    </row>
    <row r="65" spans="1:5" ht="22.5" customHeight="1">
      <c r="A65" s="54"/>
      <c r="B65" s="55"/>
      <c r="C65" s="58" t="s">
        <v>4</v>
      </c>
      <c r="D65" s="58"/>
    </row>
    <row r="66" spans="1:5" ht="15.75">
      <c r="A66" s="56"/>
      <c r="B66" s="57"/>
      <c r="C66" s="60">
        <f>D53+C61</f>
        <v>0</v>
      </c>
      <c r="D66" s="60"/>
    </row>
    <row r="67" spans="1:5" ht="15" customHeight="1">
      <c r="A67" s="18"/>
      <c r="B67" s="1"/>
      <c r="C67" s="37"/>
      <c r="D67" s="37"/>
    </row>
    <row r="68" spans="1:5" ht="42.75" customHeight="1">
      <c r="A68" s="61" t="s">
        <v>70</v>
      </c>
      <c r="B68" s="72"/>
      <c r="C68" s="72"/>
      <c r="D68" s="72"/>
    </row>
    <row r="69" spans="1:5" ht="15.75">
      <c r="A69" s="4"/>
      <c r="B69" s="4"/>
      <c r="C69" s="4"/>
    </row>
    <row r="70" spans="1:5" ht="64.5" customHeight="1">
      <c r="A70" s="49" t="s">
        <v>57</v>
      </c>
      <c r="B70" s="50"/>
      <c r="C70" s="50"/>
      <c r="D70" s="50"/>
    </row>
    <row r="71" spans="1:5" ht="21.75" customHeight="1">
      <c r="A71" s="65" t="s">
        <v>2</v>
      </c>
      <c r="B71" s="65"/>
      <c r="C71" s="27" t="s">
        <v>6</v>
      </c>
      <c r="D71" s="38" t="s">
        <v>77</v>
      </c>
    </row>
    <row r="72" spans="1:5" ht="20.100000000000001" customHeight="1">
      <c r="A72" s="42" t="s">
        <v>74</v>
      </c>
      <c r="B72" s="42"/>
      <c r="C72" s="28" t="s">
        <v>7</v>
      </c>
      <c r="D72" s="31">
        <f>IF(C72="SI",1,0)</f>
        <v>0</v>
      </c>
      <c r="E72" s="23"/>
    </row>
    <row r="73" spans="1:5" ht="20.100000000000001" customHeight="1">
      <c r="A73" s="42" t="s">
        <v>80</v>
      </c>
      <c r="B73" s="42"/>
      <c r="C73" s="28" t="s">
        <v>7</v>
      </c>
      <c r="D73" s="31">
        <f>IF(C73="SI",2,0)</f>
        <v>0</v>
      </c>
      <c r="E73" s="23"/>
    </row>
    <row r="74" spans="1:5" ht="30" customHeight="1">
      <c r="A74" s="67" t="s">
        <v>75</v>
      </c>
      <c r="B74" s="67"/>
      <c r="C74" s="28" t="s">
        <v>7</v>
      </c>
      <c r="D74" s="31">
        <f>IF(C74="SI",2,0)</f>
        <v>0</v>
      </c>
      <c r="E74" s="23"/>
    </row>
    <row r="75" spans="1:5" ht="20.100000000000001" customHeight="1" thickBot="1">
      <c r="A75" s="2"/>
      <c r="B75" s="2"/>
      <c r="C75" s="8"/>
      <c r="D75" s="20"/>
    </row>
    <row r="76" spans="1:5" ht="16.5" thickBot="1">
      <c r="A76" s="18" t="s">
        <v>0</v>
      </c>
      <c r="B76" s="1"/>
      <c r="C76" s="71">
        <v>5</v>
      </c>
      <c r="D76" s="71"/>
    </row>
    <row r="77" spans="1:5" ht="16.5" thickBot="1">
      <c r="A77" s="1" t="s">
        <v>5</v>
      </c>
      <c r="B77" s="2"/>
      <c r="C77" s="71">
        <f>D72+D73+D74</f>
        <v>0</v>
      </c>
      <c r="D77" s="71"/>
    </row>
    <row r="78" spans="1:5" ht="15.75">
      <c r="A78" s="22"/>
      <c r="B78" s="22"/>
      <c r="C78" s="5"/>
    </row>
    <row r="79" spans="1:5" ht="55.5" customHeight="1">
      <c r="A79" s="49" t="s">
        <v>47</v>
      </c>
      <c r="B79" s="50"/>
      <c r="C79" s="50"/>
      <c r="D79" s="50"/>
    </row>
    <row r="80" spans="1:5" ht="21.75" customHeight="1">
      <c r="A80" s="101" t="s">
        <v>2</v>
      </c>
      <c r="B80" s="101"/>
      <c r="C80" s="30" t="s">
        <v>6</v>
      </c>
      <c r="D80" s="39" t="s">
        <v>77</v>
      </c>
    </row>
    <row r="81" spans="1:4" ht="48.75" customHeight="1">
      <c r="A81" s="68" t="s">
        <v>19</v>
      </c>
      <c r="B81" s="68"/>
      <c r="C81" s="28" t="s">
        <v>7</v>
      </c>
      <c r="D81" s="31">
        <f>IF(C81="SI",3,0)</f>
        <v>0</v>
      </c>
    </row>
    <row r="82" spans="1:4" ht="39.75" customHeight="1">
      <c r="A82" s="68" t="s">
        <v>56</v>
      </c>
      <c r="B82" s="68"/>
      <c r="C82" s="28" t="s">
        <v>7</v>
      </c>
      <c r="D82" s="31">
        <f>IF(C82="SI",4,0)</f>
        <v>0</v>
      </c>
    </row>
    <row r="83" spans="1:4" ht="36" customHeight="1">
      <c r="A83" s="68" t="s">
        <v>27</v>
      </c>
      <c r="B83" s="68"/>
      <c r="C83" s="28" t="s">
        <v>7</v>
      </c>
      <c r="D83" s="31">
        <f>IF(C83="SI",3,0)</f>
        <v>0</v>
      </c>
    </row>
    <row r="84" spans="1:4" ht="20.100000000000001" customHeight="1" thickBot="1">
      <c r="A84" s="2"/>
      <c r="B84" s="2"/>
      <c r="C84" s="8"/>
      <c r="D84" s="19"/>
    </row>
    <row r="85" spans="1:4" ht="16.5" thickBot="1">
      <c r="A85" s="18" t="s">
        <v>0</v>
      </c>
      <c r="B85" s="1"/>
      <c r="C85" s="71">
        <v>10</v>
      </c>
      <c r="D85" s="71"/>
    </row>
    <row r="86" spans="1:4" ht="16.5" thickBot="1">
      <c r="A86" s="1" t="s">
        <v>5</v>
      </c>
      <c r="B86" s="2"/>
      <c r="C86" s="71">
        <f>SUM(D81:D83)</f>
        <v>0</v>
      </c>
      <c r="D86" s="71"/>
    </row>
    <row r="87" spans="1:4">
      <c r="A87" s="1"/>
      <c r="B87" s="2"/>
      <c r="C87" s="7"/>
      <c r="D87" s="13"/>
    </row>
    <row r="88" spans="1:4" ht="34.5" customHeight="1">
      <c r="A88" s="52" t="s">
        <v>50</v>
      </c>
      <c r="B88" s="53"/>
      <c r="C88" s="58" t="s">
        <v>9</v>
      </c>
      <c r="D88" s="58"/>
    </row>
    <row r="89" spans="1:4" ht="15.75">
      <c r="A89" s="54"/>
      <c r="B89" s="55"/>
      <c r="C89" s="59">
        <f>C76+C85</f>
        <v>15</v>
      </c>
      <c r="D89" s="59"/>
    </row>
    <row r="90" spans="1:4" ht="23.25" customHeight="1">
      <c r="A90" s="54"/>
      <c r="B90" s="55"/>
      <c r="C90" s="58" t="s">
        <v>4</v>
      </c>
      <c r="D90" s="58"/>
    </row>
    <row r="91" spans="1:4" ht="15.75">
      <c r="A91" s="56"/>
      <c r="B91" s="57"/>
      <c r="C91" s="60">
        <f>+C86+C77</f>
        <v>0</v>
      </c>
      <c r="D91" s="60"/>
    </row>
    <row r="92" spans="1:4" ht="15" customHeight="1">
      <c r="A92" s="18"/>
      <c r="B92" s="1"/>
      <c r="C92" s="37"/>
      <c r="D92" s="37"/>
    </row>
    <row r="93" spans="1:4" ht="41.25" customHeight="1">
      <c r="A93" s="61" t="s">
        <v>71</v>
      </c>
      <c r="B93" s="72"/>
      <c r="C93" s="72"/>
      <c r="D93" s="72"/>
    </row>
    <row r="94" spans="1:4" ht="15.75">
      <c r="A94" s="9"/>
      <c r="B94" s="9"/>
      <c r="C94" s="9"/>
      <c r="D94" s="16"/>
    </row>
    <row r="95" spans="1:4" ht="33.75" customHeight="1">
      <c r="A95" s="49" t="s">
        <v>60</v>
      </c>
      <c r="B95" s="50"/>
      <c r="C95" s="50"/>
      <c r="D95" s="50"/>
    </row>
    <row r="96" spans="1:4" ht="20.100000000000001" customHeight="1">
      <c r="A96" s="65" t="s">
        <v>2</v>
      </c>
      <c r="B96" s="65"/>
      <c r="C96" s="27" t="s">
        <v>6</v>
      </c>
      <c r="D96" s="38" t="s">
        <v>77</v>
      </c>
    </row>
    <row r="97" spans="1:4" ht="20.100000000000001" customHeight="1">
      <c r="A97" s="42" t="s">
        <v>58</v>
      </c>
      <c r="B97" s="42"/>
      <c r="C97" s="28" t="s">
        <v>7</v>
      </c>
      <c r="D97" s="29">
        <f>IF(C97="SI",3,0)</f>
        <v>0</v>
      </c>
    </row>
    <row r="98" spans="1:4" ht="20.100000000000001" customHeight="1">
      <c r="A98" s="42" t="s">
        <v>59</v>
      </c>
      <c r="B98" s="42"/>
      <c r="C98" s="28" t="s">
        <v>7</v>
      </c>
      <c r="D98" s="29">
        <f>IF(C98="SI",3,0)</f>
        <v>0</v>
      </c>
    </row>
    <row r="99" spans="1:4" ht="20.100000000000001" customHeight="1" thickBot="1">
      <c r="A99" s="2"/>
      <c r="B99" s="2"/>
      <c r="C99" s="8"/>
      <c r="D99" s="16"/>
    </row>
    <row r="100" spans="1:4" ht="15.95" customHeight="1" thickBot="1">
      <c r="A100" s="18" t="s">
        <v>0</v>
      </c>
      <c r="B100" s="1"/>
      <c r="C100" s="79">
        <v>6</v>
      </c>
      <c r="D100" s="79"/>
    </row>
    <row r="101" spans="1:4" ht="15.95" customHeight="1" thickBot="1">
      <c r="A101" s="1" t="s">
        <v>5</v>
      </c>
      <c r="B101" s="2"/>
      <c r="C101" s="99">
        <f>SUM(D97:D98)</f>
        <v>0</v>
      </c>
      <c r="D101" s="100"/>
    </row>
    <row r="102" spans="1:4" ht="15" customHeight="1">
      <c r="A102" s="18"/>
      <c r="B102" s="1"/>
      <c r="C102" s="37"/>
      <c r="D102" s="37"/>
    </row>
    <row r="103" spans="1:4" ht="81" customHeight="1">
      <c r="A103" s="80" t="s">
        <v>35</v>
      </c>
      <c r="B103" s="81"/>
      <c r="C103" s="81"/>
      <c r="D103" s="81"/>
    </row>
    <row r="104" spans="1:4" ht="21" customHeight="1">
      <c r="A104" s="65" t="s">
        <v>2</v>
      </c>
      <c r="B104" s="65"/>
      <c r="C104" s="27" t="s">
        <v>6</v>
      </c>
      <c r="D104" s="38" t="s">
        <v>77</v>
      </c>
    </row>
    <row r="105" spans="1:4" ht="44.25" customHeight="1">
      <c r="A105" s="42" t="s">
        <v>28</v>
      </c>
      <c r="B105" s="42"/>
      <c r="C105" s="28" t="s">
        <v>7</v>
      </c>
      <c r="D105" s="29">
        <f>IF(C105="SI",2,0)</f>
        <v>0</v>
      </c>
    </row>
    <row r="106" spans="1:4" ht="47.25" customHeight="1">
      <c r="A106" s="42" t="s">
        <v>21</v>
      </c>
      <c r="B106" s="42"/>
      <c r="C106" s="28" t="s">
        <v>7</v>
      </c>
      <c r="D106" s="29">
        <f>IF(C106="SI",2,0)</f>
        <v>0</v>
      </c>
    </row>
    <row r="107" spans="1:4" ht="15.95" customHeight="1" thickBot="1"/>
    <row r="108" spans="1:4" ht="15.95" customHeight="1" thickBot="1">
      <c r="A108" s="18" t="s">
        <v>0</v>
      </c>
      <c r="B108" s="1"/>
      <c r="C108" s="79">
        <v>4</v>
      </c>
      <c r="D108" s="79"/>
    </row>
    <row r="109" spans="1:4" ht="15.95" customHeight="1" thickBot="1">
      <c r="A109" s="1" t="s">
        <v>5</v>
      </c>
      <c r="B109" s="2"/>
      <c r="C109" s="79">
        <f>SUM(D105:D106)</f>
        <v>0</v>
      </c>
      <c r="D109" s="79"/>
    </row>
    <row r="110" spans="1:4" ht="19.5" customHeight="1">
      <c r="A110" s="22"/>
      <c r="C110" s="24"/>
    </row>
    <row r="111" spans="1:4" ht="39.75" customHeight="1">
      <c r="A111" s="52" t="s">
        <v>51</v>
      </c>
      <c r="B111" s="53"/>
      <c r="C111" s="58" t="s">
        <v>9</v>
      </c>
      <c r="D111" s="58"/>
    </row>
    <row r="112" spans="1:4" ht="15.75">
      <c r="A112" s="54"/>
      <c r="B112" s="55"/>
      <c r="C112" s="59">
        <f>C100+C108</f>
        <v>10</v>
      </c>
      <c r="D112" s="59"/>
    </row>
    <row r="113" spans="1:4" ht="29.25" customHeight="1">
      <c r="A113" s="54"/>
      <c r="B113" s="55"/>
      <c r="C113" s="58" t="s">
        <v>4</v>
      </c>
      <c r="D113" s="58"/>
    </row>
    <row r="114" spans="1:4" ht="18.75">
      <c r="A114" s="56"/>
      <c r="B114" s="57"/>
      <c r="C114" s="82">
        <f>C109+C101</f>
        <v>0</v>
      </c>
      <c r="D114" s="83"/>
    </row>
    <row r="115" spans="1:4" ht="15" customHeight="1">
      <c r="A115" s="18"/>
      <c r="B115" s="1"/>
      <c r="C115" s="37"/>
      <c r="D115" s="37"/>
    </row>
    <row r="116" spans="1:4" ht="81.75" customHeight="1">
      <c r="A116" s="61" t="s">
        <v>81</v>
      </c>
      <c r="B116" s="72"/>
      <c r="C116" s="72"/>
      <c r="D116" s="72"/>
    </row>
    <row r="117" spans="1:4" ht="20.100000000000001" customHeight="1">
      <c r="A117" s="65" t="s">
        <v>2</v>
      </c>
      <c r="B117" s="65"/>
      <c r="C117" s="27" t="s">
        <v>6</v>
      </c>
      <c r="D117" s="38" t="s">
        <v>77</v>
      </c>
    </row>
    <row r="118" spans="1:4" ht="57" customHeight="1">
      <c r="A118" s="42" t="s">
        <v>20</v>
      </c>
      <c r="B118" s="42"/>
      <c r="C118" s="28" t="s">
        <v>7</v>
      </c>
      <c r="D118" s="29">
        <f>IF(C118="SI",2,$F$139)</f>
        <v>0</v>
      </c>
    </row>
    <row r="119" spans="1:4" ht="52.5" customHeight="1">
      <c r="A119" s="42" t="s">
        <v>61</v>
      </c>
      <c r="B119" s="42"/>
      <c r="C119" s="28" t="s">
        <v>7</v>
      </c>
      <c r="D119" s="29">
        <f>IF(C119="SI",3,$F$139)</f>
        <v>0</v>
      </c>
    </row>
    <row r="120" spans="1:4" ht="20.100000000000001" customHeight="1" thickBot="1"/>
    <row r="121" spans="1:4" ht="16.5" thickBot="1">
      <c r="A121" s="18" t="s">
        <v>0</v>
      </c>
      <c r="B121" s="1"/>
      <c r="C121" s="71">
        <v>5</v>
      </c>
      <c r="D121" s="71"/>
    </row>
    <row r="122" spans="1:4" ht="16.5" thickBot="1">
      <c r="A122" s="1" t="s">
        <v>5</v>
      </c>
      <c r="B122" s="2"/>
      <c r="C122" s="79">
        <f>SUM(D118:D119)</f>
        <v>0</v>
      </c>
      <c r="D122" s="79"/>
    </row>
    <row r="123" spans="1:4" ht="15.75">
      <c r="A123" s="1"/>
      <c r="C123" s="24"/>
    </row>
    <row r="124" spans="1:4" ht="31.5" customHeight="1">
      <c r="A124" s="52" t="s">
        <v>52</v>
      </c>
      <c r="B124" s="53"/>
      <c r="C124" s="58" t="s">
        <v>9</v>
      </c>
      <c r="D124" s="58"/>
    </row>
    <row r="125" spans="1:4" ht="15.75">
      <c r="A125" s="54"/>
      <c r="B125" s="55"/>
      <c r="C125" s="59">
        <f>C121</f>
        <v>5</v>
      </c>
      <c r="D125" s="59"/>
    </row>
    <row r="126" spans="1:4" ht="31.5" customHeight="1">
      <c r="A126" s="54"/>
      <c r="B126" s="55"/>
      <c r="C126" s="58" t="s">
        <v>4</v>
      </c>
      <c r="D126" s="58"/>
    </row>
    <row r="127" spans="1:4" ht="15.75">
      <c r="A127" s="56"/>
      <c r="B127" s="57"/>
      <c r="C127" s="60">
        <f>C122</f>
        <v>0</v>
      </c>
      <c r="D127" s="60"/>
    </row>
    <row r="128" spans="1:4" ht="15" customHeight="1">
      <c r="A128" s="18"/>
      <c r="B128" s="1"/>
      <c r="C128" s="37"/>
      <c r="D128" s="37"/>
    </row>
    <row r="129" spans="1:4" ht="93" customHeight="1">
      <c r="A129" s="61" t="s">
        <v>72</v>
      </c>
      <c r="B129" s="72"/>
      <c r="C129" s="72"/>
      <c r="D129" s="72"/>
    </row>
    <row r="130" spans="1:4" ht="15.75">
      <c r="A130" s="9"/>
      <c r="B130" s="9"/>
      <c r="C130" s="9"/>
      <c r="D130" s="16"/>
    </row>
    <row r="131" spans="1:4" ht="33.75" customHeight="1">
      <c r="A131" s="49" t="s">
        <v>65</v>
      </c>
      <c r="B131" s="50"/>
      <c r="C131" s="50"/>
      <c r="D131" s="50"/>
    </row>
    <row r="132" spans="1:4" ht="20.100000000000001" customHeight="1">
      <c r="A132" s="65" t="s">
        <v>2</v>
      </c>
      <c r="B132" s="65"/>
      <c r="C132" s="27" t="s">
        <v>6</v>
      </c>
      <c r="D132" s="38" t="s">
        <v>77</v>
      </c>
    </row>
    <row r="133" spans="1:4" ht="38.25" customHeight="1">
      <c r="A133" s="42" t="s">
        <v>62</v>
      </c>
      <c r="B133" s="42"/>
      <c r="C133" s="28" t="s">
        <v>7</v>
      </c>
      <c r="D133" s="29">
        <f>IF(C133="SI",15,0)</f>
        <v>0</v>
      </c>
    </row>
    <row r="134" spans="1:4" ht="38.25" customHeight="1">
      <c r="A134" s="42" t="s">
        <v>63</v>
      </c>
      <c r="B134" s="42"/>
      <c r="C134" s="28" t="s">
        <v>7</v>
      </c>
      <c r="D134" s="29">
        <f>IF(C134="SI",10,0)</f>
        <v>0</v>
      </c>
    </row>
    <row r="135" spans="1:4" ht="38.25" customHeight="1">
      <c r="A135" s="42" t="s">
        <v>64</v>
      </c>
      <c r="B135" s="42"/>
      <c r="C135" s="28" t="s">
        <v>7</v>
      </c>
      <c r="D135" s="29">
        <f>IF(C135="SI",0,0)</f>
        <v>0</v>
      </c>
    </row>
    <row r="137" spans="1:4" ht="20.100000000000001" customHeight="1" thickBot="1">
      <c r="A137" s="2"/>
      <c r="B137" s="2"/>
      <c r="C137" s="20"/>
      <c r="D137" s="20"/>
    </row>
    <row r="138" spans="1:4" ht="16.5" thickBot="1">
      <c r="A138" s="18" t="s">
        <v>0</v>
      </c>
      <c r="B138" s="1"/>
      <c r="C138" s="71">
        <v>15</v>
      </c>
      <c r="D138" s="71"/>
    </row>
    <row r="139" spans="1:4" ht="16.5" thickBot="1">
      <c r="A139" s="1" t="s">
        <v>5</v>
      </c>
      <c r="B139" s="2"/>
      <c r="C139" s="71">
        <f>SUM(D133:D135)</f>
        <v>0</v>
      </c>
      <c r="D139" s="71"/>
    </row>
    <row r="140" spans="1:4" ht="1.5" customHeight="1">
      <c r="A140" s="1"/>
      <c r="B140" s="2"/>
      <c r="C140" s="36"/>
      <c r="D140" s="36"/>
    </row>
    <row r="141" spans="1:4" ht="33.75" customHeight="1">
      <c r="A141" s="49" t="s">
        <v>68</v>
      </c>
      <c r="B141" s="50"/>
      <c r="C141" s="50"/>
      <c r="D141" s="50"/>
    </row>
    <row r="142" spans="1:4" ht="20.100000000000001" customHeight="1">
      <c r="A142" s="65" t="s">
        <v>2</v>
      </c>
      <c r="B142" s="65"/>
      <c r="C142" s="35" t="s">
        <v>6</v>
      </c>
      <c r="D142" s="38" t="s">
        <v>77</v>
      </c>
    </row>
    <row r="143" spans="1:4" ht="20.100000000000001" customHeight="1">
      <c r="A143" s="42" t="s">
        <v>66</v>
      </c>
      <c r="B143" s="42"/>
      <c r="C143" s="28" t="s">
        <v>7</v>
      </c>
      <c r="D143" s="29">
        <f>IF(C143="SI",5,0)</f>
        <v>0</v>
      </c>
    </row>
    <row r="144" spans="1:4" ht="20.100000000000001" customHeight="1">
      <c r="A144" s="42" t="s">
        <v>67</v>
      </c>
      <c r="B144" s="42"/>
      <c r="C144" s="28" t="s">
        <v>7</v>
      </c>
      <c r="D144" s="29">
        <f>IF(C144="SI",0,0)</f>
        <v>0</v>
      </c>
    </row>
    <row r="145" spans="1:4" ht="20.100000000000001" customHeight="1" thickBot="1">
      <c r="A145" s="2"/>
      <c r="B145" s="2"/>
      <c r="C145" s="8"/>
      <c r="D145" s="16"/>
    </row>
    <row r="146" spans="1:4" ht="15.95" customHeight="1" thickBot="1">
      <c r="A146" s="18" t="s">
        <v>0</v>
      </c>
      <c r="B146" s="1"/>
      <c r="C146" s="79">
        <v>5</v>
      </c>
      <c r="D146" s="79"/>
    </row>
    <row r="147" spans="1:4" ht="15.95" customHeight="1" thickBot="1">
      <c r="A147" s="1" t="s">
        <v>5</v>
      </c>
      <c r="B147" s="2"/>
      <c r="C147" s="79">
        <f>SUM(D143:D144)</f>
        <v>0</v>
      </c>
      <c r="D147" s="79"/>
    </row>
    <row r="148" spans="1:4">
      <c r="A148" s="1"/>
      <c r="B148" s="2"/>
    </row>
    <row r="149" spans="1:4" ht="20.100000000000001" customHeight="1">
      <c r="A149" s="52" t="s">
        <v>53</v>
      </c>
      <c r="B149" s="53"/>
      <c r="C149" s="73" t="s">
        <v>9</v>
      </c>
      <c r="D149" s="74"/>
    </row>
    <row r="150" spans="1:4" ht="20.100000000000001" customHeight="1">
      <c r="A150" s="54"/>
      <c r="B150" s="55"/>
      <c r="C150" s="75">
        <f>C138+C146</f>
        <v>20</v>
      </c>
      <c r="D150" s="76"/>
    </row>
    <row r="151" spans="1:4" ht="20.100000000000001" customHeight="1">
      <c r="A151" s="54"/>
      <c r="B151" s="55"/>
      <c r="C151" s="73" t="s">
        <v>4</v>
      </c>
      <c r="D151" s="74"/>
    </row>
    <row r="152" spans="1:4" ht="20.100000000000001" customHeight="1">
      <c r="A152" s="56"/>
      <c r="B152" s="57"/>
      <c r="C152" s="77">
        <f>C139+C147</f>
        <v>0</v>
      </c>
      <c r="D152" s="78"/>
    </row>
    <row r="153" spans="1:4" ht="15" customHeight="1">
      <c r="A153" s="18"/>
      <c r="B153" s="1"/>
      <c r="C153" s="37"/>
      <c r="D153" s="37"/>
    </row>
    <row r="154" spans="1:4" ht="84.75" customHeight="1">
      <c r="A154" s="61" t="s">
        <v>82</v>
      </c>
      <c r="B154" s="62"/>
      <c r="C154" s="62"/>
      <c r="D154" s="62"/>
    </row>
    <row r="155" spans="1:4" ht="20.100000000000001" customHeight="1">
      <c r="A155" s="65" t="s">
        <v>2</v>
      </c>
      <c r="B155" s="65"/>
      <c r="C155" s="38" t="s">
        <v>6</v>
      </c>
      <c r="D155" s="38" t="s">
        <v>77</v>
      </c>
    </row>
    <row r="156" spans="1:4" ht="29.25" customHeight="1">
      <c r="A156" s="66" t="s">
        <v>22</v>
      </c>
      <c r="B156" s="66"/>
      <c r="C156" s="28" t="s">
        <v>7</v>
      </c>
      <c r="D156" s="29">
        <f>IF(C156="SI",5,0)</f>
        <v>0</v>
      </c>
    </row>
    <row r="157" spans="1:4" ht="20.100000000000001" customHeight="1">
      <c r="A157" s="66" t="s">
        <v>23</v>
      </c>
      <c r="B157" s="66"/>
      <c r="C157" s="28" t="s">
        <v>7</v>
      </c>
      <c r="D157" s="29">
        <f>IF(C157="SI",5,0)</f>
        <v>0</v>
      </c>
    </row>
    <row r="158" spans="1:4" ht="20.100000000000001" customHeight="1">
      <c r="A158" s="66" t="s">
        <v>24</v>
      </c>
      <c r="B158" s="66"/>
      <c r="C158" s="28" t="s">
        <v>7</v>
      </c>
      <c r="D158" s="29">
        <f>IF(C158="SI",5,0)</f>
        <v>0</v>
      </c>
    </row>
    <row r="159" spans="1:4" ht="37.5" customHeight="1">
      <c r="A159" s="66" t="s">
        <v>25</v>
      </c>
      <c r="B159" s="66"/>
      <c r="C159" s="28" t="s">
        <v>7</v>
      </c>
      <c r="D159" s="29">
        <f>IF(C159="SI",5,0)</f>
        <v>0</v>
      </c>
    </row>
    <row r="160" spans="1:4" ht="20.100000000000001" customHeight="1" thickBot="1"/>
    <row r="161" spans="1:4" ht="16.5" thickBot="1">
      <c r="A161" s="18" t="s">
        <v>0</v>
      </c>
      <c r="B161" s="1"/>
      <c r="C161" s="71">
        <v>20</v>
      </c>
      <c r="D161" s="71"/>
    </row>
    <row r="162" spans="1:4" ht="16.5" thickBot="1">
      <c r="A162" s="1" t="s">
        <v>5</v>
      </c>
      <c r="B162" s="2"/>
      <c r="C162" s="71">
        <f>SUM(D156:D159)</f>
        <v>0</v>
      </c>
      <c r="D162" s="71"/>
    </row>
    <row r="163" spans="1:4" ht="15" customHeight="1">
      <c r="A163" s="18"/>
      <c r="B163" s="1"/>
      <c r="C163" s="37"/>
      <c r="D163" s="37"/>
    </row>
    <row r="164" spans="1:4" ht="31.5" customHeight="1">
      <c r="A164" s="52" t="s">
        <v>54</v>
      </c>
      <c r="B164" s="53"/>
      <c r="C164" s="58" t="s">
        <v>9</v>
      </c>
      <c r="D164" s="58"/>
    </row>
    <row r="165" spans="1:4" ht="15.75">
      <c r="A165" s="54"/>
      <c r="B165" s="55"/>
      <c r="C165" s="59">
        <f>C161</f>
        <v>20</v>
      </c>
      <c r="D165" s="59"/>
    </row>
    <row r="166" spans="1:4" ht="31.5" customHeight="1">
      <c r="A166" s="54"/>
      <c r="B166" s="55"/>
      <c r="C166" s="58" t="s">
        <v>4</v>
      </c>
      <c r="D166" s="58"/>
    </row>
    <row r="167" spans="1:4" ht="15.75">
      <c r="A167" s="56"/>
      <c r="B167" s="57"/>
      <c r="C167" s="69">
        <f>C162</f>
        <v>0</v>
      </c>
      <c r="D167" s="70"/>
    </row>
    <row r="168" spans="1:4" ht="15" customHeight="1">
      <c r="A168" s="22"/>
    </row>
    <row r="169" spans="1:4" ht="23.25" customHeight="1">
      <c r="A169" s="61" t="s">
        <v>76</v>
      </c>
      <c r="B169" s="62"/>
      <c r="C169" s="62"/>
      <c r="D169" s="62"/>
    </row>
    <row r="170" spans="1:4" ht="15" customHeight="1">
      <c r="A170" s="63" t="s">
        <v>32</v>
      </c>
      <c r="B170" s="64"/>
      <c r="C170" s="64"/>
      <c r="D170" s="64"/>
    </row>
    <row r="171" spans="1:4" ht="20.100000000000001" customHeight="1">
      <c r="A171" s="65" t="s">
        <v>2</v>
      </c>
      <c r="B171" s="65"/>
      <c r="C171" s="40" t="s">
        <v>6</v>
      </c>
      <c r="D171" s="38" t="s">
        <v>77</v>
      </c>
    </row>
    <row r="172" spans="1:4" ht="20.100000000000001" customHeight="1">
      <c r="A172" s="66" t="s">
        <v>78</v>
      </c>
      <c r="B172" s="66"/>
      <c r="C172" s="28" t="s">
        <v>7</v>
      </c>
      <c r="D172" s="29">
        <f>IF(C172="SI",0,0)</f>
        <v>0</v>
      </c>
    </row>
    <row r="173" spans="1:4" ht="20.100000000000001" customHeight="1">
      <c r="A173" s="66" t="s">
        <v>18</v>
      </c>
      <c r="B173" s="66"/>
      <c r="C173" s="28" t="s">
        <v>7</v>
      </c>
      <c r="D173" s="29">
        <f>IF(C173="SI",3,0)</f>
        <v>0</v>
      </c>
    </row>
    <row r="174" spans="1:4" ht="20.100000000000001" customHeight="1">
      <c r="A174" s="66" t="s">
        <v>79</v>
      </c>
      <c r="B174" s="66"/>
      <c r="C174" s="28" t="s">
        <v>7</v>
      </c>
      <c r="D174" s="29">
        <f>IF(C174="SI",5,0)</f>
        <v>0</v>
      </c>
    </row>
    <row r="175" spans="1:4" ht="20.100000000000001" customHeight="1" thickBot="1">
      <c r="A175" s="51"/>
      <c r="B175" s="51"/>
    </row>
    <row r="176" spans="1:4" ht="16.5" thickBot="1">
      <c r="A176" s="18" t="s">
        <v>0</v>
      </c>
      <c r="B176" s="1"/>
      <c r="C176" s="79">
        <v>5</v>
      </c>
      <c r="D176" s="79"/>
    </row>
    <row r="177" spans="1:4" ht="16.5" thickBot="1">
      <c r="A177" s="1" t="s">
        <v>5</v>
      </c>
      <c r="B177" s="2"/>
      <c r="C177" s="79">
        <f>SUM(D172:D174)</f>
        <v>0</v>
      </c>
      <c r="D177" s="79"/>
    </row>
    <row r="178" spans="1:4" ht="15" customHeight="1">
      <c r="A178" s="22"/>
    </row>
    <row r="179" spans="1:4" ht="31.5" customHeight="1">
      <c r="A179" s="52" t="s">
        <v>55</v>
      </c>
      <c r="B179" s="53"/>
      <c r="C179" s="58" t="s">
        <v>9</v>
      </c>
      <c r="D179" s="58"/>
    </row>
    <row r="180" spans="1:4" ht="15.75">
      <c r="A180" s="54"/>
      <c r="B180" s="55"/>
      <c r="C180" s="59">
        <f>C176</f>
        <v>5</v>
      </c>
      <c r="D180" s="59"/>
    </row>
    <row r="181" spans="1:4" ht="31.5" customHeight="1">
      <c r="A181" s="54"/>
      <c r="B181" s="55"/>
      <c r="C181" s="58" t="s">
        <v>4</v>
      </c>
      <c r="D181" s="58"/>
    </row>
    <row r="182" spans="1:4" ht="15.75">
      <c r="A182" s="56"/>
      <c r="B182" s="57"/>
      <c r="C182" s="60">
        <f>C177</f>
        <v>0</v>
      </c>
      <c r="D182" s="60"/>
    </row>
    <row r="184" spans="1:4">
      <c r="A184" s="1"/>
    </row>
    <row r="185" spans="1:4" ht="26.25">
      <c r="A185" s="1"/>
      <c r="B185" s="25" t="s">
        <v>9</v>
      </c>
      <c r="C185" s="43">
        <f>C49+C64+C89+C112+C125+C150+C165+C180</f>
        <v>100</v>
      </c>
      <c r="D185" s="44"/>
    </row>
    <row r="186" spans="1:4" ht="26.25">
      <c r="A186" s="1"/>
      <c r="B186" s="25" t="s">
        <v>3</v>
      </c>
      <c r="C186" s="45">
        <v>50</v>
      </c>
      <c r="D186" s="46"/>
    </row>
    <row r="187" spans="1:4" ht="26.25">
      <c r="A187" s="1"/>
      <c r="B187" s="25" t="s">
        <v>4</v>
      </c>
      <c r="C187" s="47">
        <f>C182+C167+C152+C127+C114+C91+C66+C51</f>
        <v>0</v>
      </c>
      <c r="D187" s="48"/>
    </row>
    <row r="188" spans="1:4">
      <c r="A188" s="1"/>
    </row>
    <row r="189" spans="1:4">
      <c r="D189" s="13"/>
    </row>
    <row r="190" spans="1:4" ht="15.75">
      <c r="A190" s="13"/>
      <c r="B190" s="26" t="s">
        <v>12</v>
      </c>
      <c r="D190" s="13"/>
    </row>
    <row r="191" spans="1:4" ht="15.75">
      <c r="B191" s="26" t="s">
        <v>13</v>
      </c>
      <c r="D191" s="13"/>
    </row>
    <row r="192" spans="1:4" ht="15.75">
      <c r="B192" s="26" t="s">
        <v>14</v>
      </c>
      <c r="D192" s="13"/>
    </row>
    <row r="193" spans="2:4" ht="15.75">
      <c r="B193" s="26" t="s">
        <v>15</v>
      </c>
      <c r="D193" s="13"/>
    </row>
    <row r="194" spans="2:4" ht="15.75">
      <c r="B194" s="26" t="s">
        <v>16</v>
      </c>
      <c r="D194" s="13"/>
    </row>
    <row r="195" spans="2:4">
      <c r="D195" s="13"/>
    </row>
    <row r="196" spans="2:4">
      <c r="D196" s="13"/>
    </row>
    <row r="197" spans="2:4">
      <c r="D197" s="13"/>
    </row>
    <row r="198" spans="2:4">
      <c r="D198" s="13"/>
    </row>
    <row r="199" spans="2:4">
      <c r="D199" s="13"/>
    </row>
    <row r="200" spans="2:4">
      <c r="D200" s="13"/>
    </row>
    <row r="201" spans="2:4">
      <c r="D201" s="13"/>
    </row>
    <row r="202" spans="2:4">
      <c r="D202" s="13"/>
    </row>
    <row r="203" spans="2:4">
      <c r="D203" s="13"/>
    </row>
    <row r="204" spans="2:4">
      <c r="D204" s="13"/>
    </row>
    <row r="205" spans="2:4">
      <c r="D205" s="13"/>
    </row>
    <row r="206" spans="2:4">
      <c r="D206" s="13"/>
    </row>
    <row r="207" spans="2:4">
      <c r="D207" s="13"/>
    </row>
    <row r="208" spans="2:4">
      <c r="D208" s="13"/>
    </row>
    <row r="209" spans="4:4">
      <c r="D209" s="13"/>
    </row>
    <row r="210" spans="4:4">
      <c r="D210" s="13"/>
    </row>
    <row r="211" spans="4:4">
      <c r="D211" s="13"/>
    </row>
    <row r="212" spans="4:4">
      <c r="D212" s="13"/>
    </row>
    <row r="213" spans="4:4">
      <c r="D213" s="13"/>
    </row>
  </sheetData>
  <mergeCells count="148">
    <mergeCell ref="C176:D176"/>
    <mergeCell ref="C177:D177"/>
    <mergeCell ref="C85:D85"/>
    <mergeCell ref="C86:D86"/>
    <mergeCell ref="C100:D100"/>
    <mergeCell ref="C101:D101"/>
    <mergeCell ref="C108:D108"/>
    <mergeCell ref="C30:D30"/>
    <mergeCell ref="C31:D31"/>
    <mergeCell ref="C38:D38"/>
    <mergeCell ref="C39:D39"/>
    <mergeCell ref="C45:D45"/>
    <mergeCell ref="A68:D68"/>
    <mergeCell ref="A70:D70"/>
    <mergeCell ref="A79:D79"/>
    <mergeCell ref="A88:B91"/>
    <mergeCell ref="C88:D88"/>
    <mergeCell ref="C89:D89"/>
    <mergeCell ref="C90:D90"/>
    <mergeCell ref="C91:D91"/>
    <mergeCell ref="A71:B71"/>
    <mergeCell ref="A72:B72"/>
    <mergeCell ref="A80:B80"/>
    <mergeCell ref="A81:B81"/>
    <mergeCell ref="A28:B28"/>
    <mergeCell ref="A34:B34"/>
    <mergeCell ref="A35:B35"/>
    <mergeCell ref="A36:B36"/>
    <mergeCell ref="A42:B42"/>
    <mergeCell ref="A24:B24"/>
    <mergeCell ref="A26:B26"/>
    <mergeCell ref="A27:B27"/>
    <mergeCell ref="A41:D41"/>
    <mergeCell ref="A25:B25"/>
    <mergeCell ref="A19:D19"/>
    <mergeCell ref="A21:D21"/>
    <mergeCell ref="A23:D23"/>
    <mergeCell ref="C1:D1"/>
    <mergeCell ref="A3:D3"/>
    <mergeCell ref="B5:D5"/>
    <mergeCell ref="B7:D7"/>
    <mergeCell ref="B9:D9"/>
    <mergeCell ref="B15:D15"/>
    <mergeCell ref="B13:D13"/>
    <mergeCell ref="B11:D11"/>
    <mergeCell ref="B17:D17"/>
    <mergeCell ref="A14:B14"/>
    <mergeCell ref="A1:A2"/>
    <mergeCell ref="A48:B51"/>
    <mergeCell ref="C48:D48"/>
    <mergeCell ref="C49:D49"/>
    <mergeCell ref="C50:D50"/>
    <mergeCell ref="C51:D51"/>
    <mergeCell ref="A43:B43"/>
    <mergeCell ref="C46:D46"/>
    <mergeCell ref="A53:D53"/>
    <mergeCell ref="A63:B66"/>
    <mergeCell ref="C63:D63"/>
    <mergeCell ref="C64:D64"/>
    <mergeCell ref="C65:D65"/>
    <mergeCell ref="C66:D66"/>
    <mergeCell ref="A54:B54"/>
    <mergeCell ref="A55:B55"/>
    <mergeCell ref="A56:B56"/>
    <mergeCell ref="A57:B57"/>
    <mergeCell ref="A58:B58"/>
    <mergeCell ref="C60:D60"/>
    <mergeCell ref="C61:D61"/>
    <mergeCell ref="A82:B82"/>
    <mergeCell ref="C76:D76"/>
    <mergeCell ref="C77:D77"/>
    <mergeCell ref="A93:D93"/>
    <mergeCell ref="A95:D95"/>
    <mergeCell ref="A103:D103"/>
    <mergeCell ref="A111:B114"/>
    <mergeCell ref="C111:D111"/>
    <mergeCell ref="C112:D112"/>
    <mergeCell ref="C113:D113"/>
    <mergeCell ref="C114:D114"/>
    <mergeCell ref="A96:B96"/>
    <mergeCell ref="A97:B97"/>
    <mergeCell ref="A98:B98"/>
    <mergeCell ref="A104:B104"/>
    <mergeCell ref="A105:B105"/>
    <mergeCell ref="A106:B106"/>
    <mergeCell ref="C109:D109"/>
    <mergeCell ref="C147:D147"/>
    <mergeCell ref="C146:D146"/>
    <mergeCell ref="A131:D131"/>
    <mergeCell ref="A116:D116"/>
    <mergeCell ref="A124:B127"/>
    <mergeCell ref="C124:D124"/>
    <mergeCell ref="C125:D125"/>
    <mergeCell ref="C126:D126"/>
    <mergeCell ref="C127:D127"/>
    <mergeCell ref="A117:B117"/>
    <mergeCell ref="A118:B118"/>
    <mergeCell ref="A119:B119"/>
    <mergeCell ref="C121:D121"/>
    <mergeCell ref="C122:D122"/>
    <mergeCell ref="C167:D167"/>
    <mergeCell ref="A155:B155"/>
    <mergeCell ref="A156:B156"/>
    <mergeCell ref="A157:B157"/>
    <mergeCell ref="A158:B158"/>
    <mergeCell ref="A159:B159"/>
    <mergeCell ref="C161:D161"/>
    <mergeCell ref="C162:D162"/>
    <mergeCell ref="A129:D129"/>
    <mergeCell ref="A149:B152"/>
    <mergeCell ref="C149:D149"/>
    <mergeCell ref="C150:D150"/>
    <mergeCell ref="C151:D151"/>
    <mergeCell ref="C152:D152"/>
    <mergeCell ref="A132:B132"/>
    <mergeCell ref="A134:B134"/>
    <mergeCell ref="A135:B135"/>
    <mergeCell ref="C138:D138"/>
    <mergeCell ref="C139:D139"/>
    <mergeCell ref="A133:B133"/>
    <mergeCell ref="A141:D141"/>
    <mergeCell ref="A142:B142"/>
    <mergeCell ref="A143:B143"/>
    <mergeCell ref="A144:B144"/>
    <mergeCell ref="A73:B73"/>
    <mergeCell ref="C185:D185"/>
    <mergeCell ref="C186:D186"/>
    <mergeCell ref="C187:D187"/>
    <mergeCell ref="A33:D33"/>
    <mergeCell ref="A175:B175"/>
    <mergeCell ref="A179:B182"/>
    <mergeCell ref="C179:D179"/>
    <mergeCell ref="C180:D180"/>
    <mergeCell ref="C181:D181"/>
    <mergeCell ref="C182:D182"/>
    <mergeCell ref="A169:D169"/>
    <mergeCell ref="A170:D170"/>
    <mergeCell ref="A171:B171"/>
    <mergeCell ref="A172:B172"/>
    <mergeCell ref="A173:B173"/>
    <mergeCell ref="A74:B74"/>
    <mergeCell ref="A83:B83"/>
    <mergeCell ref="A174:B174"/>
    <mergeCell ref="A154:D154"/>
    <mergeCell ref="A164:B167"/>
    <mergeCell ref="C164:D164"/>
    <mergeCell ref="C165:D165"/>
    <mergeCell ref="C166:D166"/>
  </mergeCells>
  <dataValidations count="1">
    <dataValidation type="list" allowBlank="1" showInputMessage="1" showErrorMessage="1" sqref="C172:C174 C72:C75 C118:C119 C97:C99 C105:C106 C55:C58 C81:C84 C43:C44 C25:C29 C35:C37 C143:C145 C133:C135 C137 C156:C159">
      <formula1>"SI,NO"</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griglia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dc:creator>
  <cp:lastModifiedBy>r.diterlizzi</cp:lastModifiedBy>
  <cp:lastPrinted>2023-06-20T10:24:00Z</cp:lastPrinted>
  <dcterms:created xsi:type="dcterms:W3CDTF">2019-03-29T08:51:41Z</dcterms:created>
  <dcterms:modified xsi:type="dcterms:W3CDTF">2023-06-20T10:25:54Z</dcterms:modified>
</cp:coreProperties>
</file>