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570"/>
  </bookViews>
  <sheets>
    <sheet name="Foglio1" sheetId="3"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8" i="3"/>
  <c r="D119"/>
  <c r="D120"/>
  <c r="D121"/>
  <c r="D117"/>
  <c r="C109"/>
  <c r="D51"/>
  <c r="D52"/>
  <c r="D53"/>
  <c r="D54"/>
  <c r="D50"/>
  <c r="D40"/>
  <c r="D41"/>
  <c r="D42"/>
  <c r="D43"/>
  <c r="D39"/>
  <c r="D22"/>
  <c r="D23"/>
  <c r="D24"/>
  <c r="D25"/>
  <c r="D21"/>
  <c r="D100"/>
  <c r="D101"/>
  <c r="D102"/>
  <c r="D103"/>
  <c r="D99"/>
  <c r="D90"/>
  <c r="D91"/>
  <c r="D92"/>
  <c r="D93"/>
  <c r="D89"/>
  <c r="D216"/>
  <c r="D217"/>
  <c r="D218"/>
  <c r="D219"/>
  <c r="D215"/>
  <c r="D205"/>
  <c r="D206"/>
  <c r="D207"/>
  <c r="D208"/>
  <c r="D204"/>
  <c r="C167"/>
  <c r="D147"/>
  <c r="D148"/>
  <c r="D149"/>
  <c r="D150"/>
  <c r="D146"/>
  <c r="D136"/>
  <c r="D137"/>
  <c r="D138"/>
  <c r="D139"/>
  <c r="D135"/>
  <c r="D251"/>
  <c r="D250"/>
  <c r="C57" l="1"/>
  <c r="C124"/>
  <c r="C254"/>
  <c r="C259" s="1"/>
  <c r="C60" l="1"/>
  <c r="D69"/>
  <c r="D176"/>
  <c r="D177"/>
  <c r="D178"/>
  <c r="D179"/>
  <c r="D175"/>
  <c r="D187"/>
  <c r="D188"/>
  <c r="D189"/>
  <c r="D190"/>
  <c r="D186"/>
  <c r="C225"/>
  <c r="C196"/>
  <c r="C243"/>
  <c r="C262" s="1"/>
  <c r="D234"/>
  <c r="D161"/>
  <c r="D160"/>
  <c r="D159"/>
  <c r="D158"/>
  <c r="D157"/>
  <c r="D235"/>
  <c r="D233"/>
  <c r="D79"/>
  <c r="D80"/>
  <c r="D81"/>
  <c r="D82"/>
  <c r="D83"/>
  <c r="D70"/>
  <c r="D71"/>
  <c r="D72"/>
  <c r="D73"/>
  <c r="C238" l="1"/>
  <c r="C245" s="1"/>
  <c r="C46"/>
  <c r="C62" s="1"/>
  <c r="C28"/>
  <c r="C33" s="1"/>
  <c r="C96"/>
  <c r="C129"/>
  <c r="C164"/>
  <c r="C193"/>
  <c r="C182"/>
  <c r="C211"/>
  <c r="C222"/>
  <c r="C153"/>
  <c r="C142"/>
  <c r="C76"/>
  <c r="C106"/>
  <c r="C86"/>
  <c r="C111" l="1"/>
  <c r="C198"/>
  <c r="C227"/>
  <c r="C169"/>
  <c r="C264" l="1"/>
</calcChain>
</file>

<file path=xl/sharedStrings.xml><?xml version="1.0" encoding="utf-8"?>
<sst xmlns="http://schemas.openxmlformats.org/spreadsheetml/2006/main" count="406" uniqueCount="77">
  <si>
    <t>Rispondenza</t>
  </si>
  <si>
    <t>Ricchezza</t>
  </si>
  <si>
    <t xml:space="preserve">Completezza </t>
  </si>
  <si>
    <t>Pertinenza</t>
  </si>
  <si>
    <t>Chiarezza</t>
  </si>
  <si>
    <t>PUNTEGGIO MASSIMO</t>
  </si>
  <si>
    <t xml:space="preserve">ACRONIMO </t>
  </si>
  <si>
    <t>*da compilare le celle in grigio</t>
  </si>
  <si>
    <t>DESCRIZIONE</t>
  </si>
  <si>
    <t>Punteggio soglia</t>
  </si>
  <si>
    <t>Punteggio attribuito</t>
  </si>
  <si>
    <t>PUNTEGGIO ATTRIBUITO</t>
  </si>
  <si>
    <t>ELEMENTI DI GIUDIZIO*</t>
  </si>
  <si>
    <t>ATTRIBUTI</t>
  </si>
  <si>
    <t>SI/NO</t>
  </si>
  <si>
    <t>NO</t>
  </si>
  <si>
    <t>CRITERI DI VALUTAZIONE</t>
  </si>
  <si>
    <t>Punteggio massimo</t>
  </si>
  <si>
    <t xml:space="preserve">quota cofinanziamento prevista </t>
  </si>
  <si>
    <t>la proposta è conforme alle specifiche indicate nei criteri stessi</t>
  </si>
  <si>
    <t>la proposta rispetta tutte le specifiche indicate nei criteri</t>
  </si>
  <si>
    <t>la proposta risulta attinente alle specifiche indicate nei criteri</t>
  </si>
  <si>
    <t>la proposta è di facile lettura ed immediatamente comprensibile</t>
  </si>
  <si>
    <t>la proposta si presenta  ampiamente argomentata in relazione alle specifiche indicate nei criteri</t>
  </si>
  <si>
    <t>TOTALE CRITERIO a)</t>
  </si>
  <si>
    <t>TOTALE CRITERIO b)</t>
  </si>
  <si>
    <t>TOTALE CRITERIO c)</t>
  </si>
  <si>
    <t>TOTALE CRITERIO e)</t>
  </si>
  <si>
    <t>TOTALE CRITERIO f)</t>
  </si>
  <si>
    <t>Punteggio*</t>
  </si>
  <si>
    <t>SI/NO**</t>
  </si>
  <si>
    <t>** INSERIRE SOLO IL PUNTEGGIO RELATIVO ALLA QUOTA DI COFINANZIAMENTO DICHIARATA</t>
  </si>
  <si>
    <t>Titolo Progetto Pilota</t>
  </si>
  <si>
    <t>La Commissione</t>
  </si>
  <si>
    <t>1)</t>
  </si>
  <si>
    <t>2)</t>
  </si>
  <si>
    <t>3)</t>
  </si>
  <si>
    <t>n)</t>
  </si>
  <si>
    <t>PARTNER</t>
  </si>
  <si>
    <r>
      <t xml:space="preserve"> Criterio h - </t>
    </r>
    <r>
      <rPr>
        <b/>
        <i/>
        <sz val="12"/>
        <color rgb="FFFF0000"/>
        <rFont val="Calibri"/>
        <family val="2"/>
        <scheme val="minor"/>
      </rPr>
      <t>Entità della quota di cofinanziamento</t>
    </r>
  </si>
  <si>
    <t>TOTALE CRITERIO g)</t>
  </si>
  <si>
    <t>TOTALE CRITERIO h)</t>
  </si>
  <si>
    <t xml:space="preserve">c. QUALITÀ DELLA PROPOSTA IN TERMINI DI APPLICABILITÀ DEI RISULTATI, ADEGUATEZZA DELLA TEMPISTICA E CONGRUENZA DEL BUDGET </t>
  </si>
  <si>
    <t>f.1 Il progetto definisce in maniera precisa i suoi obiettivi coerentemente con i fabbisogni individuati.</t>
  </si>
  <si>
    <r>
      <t xml:space="preserve">g.2 Qualità del Piano di comunicazione  
</t>
    </r>
    <r>
      <rPr>
        <sz val="11"/>
        <color theme="9" tint="-0.499984740745262"/>
        <rFont val="Calibri"/>
        <family val="2"/>
        <scheme val="minor"/>
      </rPr>
      <t xml:space="preserve">Il piano di comunicazione dettagliato, coerente con gli obiettivi prefissati, prevede, calendarizza e quantifica le modalità di comunicazione prescelte, nonché, identifica le risorse necessarie per la sua realizzazione. Costituisce valore aggiunto la possibilità di coinvolgere tutti i partner o in parte in un approccio partecipativo . Il piano di comunicazione descrive le risorse necessarie alla sua esecuzione (in termini tempo, ore uomo e altre risorse), i partner coinvolti con relativo ruolo. </t>
    </r>
  </si>
  <si>
    <t>a.1 Stato dell'arte e identificazione dei fabbisogni 
Descrizione dell stato dell’arte e analisi del contesto territoriale e/o aziendale, I Fabbisogni, le problematiche e/o le opportunità sono individuate a livello territoriale e/o settoriale. I fabbisogni sono definiti in maniera strutturata attraverso espressioni d’interesse, focus group tematici, animazione territoriale, attività di intermediazione, altri approcci di tipo partecipativo. Tali fabbisogni potrebbero anche derivare dall’attività di network tematici o di cluster</t>
  </si>
  <si>
    <t xml:space="preserve">Criterio d - COERENZA DELLE AZIONI PREVISTE CON IL TEMA O I TEMI DI CUI ALL’ART. 4 COMMA 2 DELL’AVVISO </t>
  </si>
  <si>
    <t xml:space="preserve">Interventi di fitodepurazione finalizzati alla bonifica dei siti inquinati da metalli pesanti </t>
  </si>
  <si>
    <r>
      <t xml:space="preserve">Criterio b - </t>
    </r>
    <r>
      <rPr>
        <b/>
        <i/>
        <sz val="12"/>
        <color rgb="FFFF0000"/>
        <rFont val="Calibri"/>
        <family val="2"/>
        <scheme val="minor"/>
      </rPr>
      <t>efficacia rispetto alla capacità delle iniziative di risolvere problematiche concrete e/o di rispondere a specifici fabbisogni di innovazione, formazione o informazione</t>
    </r>
  </si>
  <si>
    <r>
      <t xml:space="preserve">b.1 Ricadute potenziali sulla produttività dell’agricoltura 
</t>
    </r>
    <r>
      <rPr>
        <sz val="11"/>
        <color rgb="FFFF0000"/>
        <rFont val="Calibri"/>
        <family val="2"/>
        <scheme val="minor"/>
      </rPr>
      <t>Il progetto chiarisce gli effetti sugli aspetti agronomico-gestionali dell'azienda agricola, in termini di miglioramento della produttività degli investimenti e di sostenibilità dei processi. È importante che vengano identificati e valutati gli elementi innovativi introdotti nel contesto agricolo di riferimento.</t>
    </r>
  </si>
  <si>
    <r>
      <t xml:space="preserve">b.2 capacità dell’intervento di risolvere problematiche  
</t>
    </r>
    <r>
      <rPr>
        <sz val="11"/>
        <color rgb="FFFF0000"/>
        <rFont val="Calibri"/>
        <family val="2"/>
        <scheme val="minor"/>
      </rPr>
      <t xml:space="preserve">Il progetto descrive la capacità di risolvere problematiche concrete e/o di rispondere a specifici fabbisogni di innovazione, formazione o informazione rilevati, ovvero di cogliere nuove opportunità </t>
    </r>
  </si>
  <si>
    <r>
      <t xml:space="preserve">c.1 Qualità del progetto pilota 
</t>
    </r>
    <r>
      <rPr>
        <sz val="11"/>
        <color rgb="FFFF0000"/>
        <rFont val="Calibri"/>
        <family val="2"/>
        <scheme val="minor"/>
      </rPr>
      <t>Le attività da intraprendere sono chiaramente evidenziate, articolate e sistematizzate in singole azioni. Il progetto definisce gli obiettivi. Per ogni azione vengono rigorosamente identificati i deliverables (indicatori di realizzazione e indicatori di risultato), le risorse necessarie (in termini tempo, ore uomo e altre risorse), i partner coinvolti con relativo ruolo.</t>
    </r>
  </si>
  <si>
    <r>
      <t xml:space="preserve">c.2     Innovatività del progetto pilota
</t>
    </r>
    <r>
      <rPr>
        <sz val="11"/>
        <color rgb="FFFF0000"/>
        <rFont val="Calibri"/>
        <family val="2"/>
        <scheme val="minor"/>
      </rPr>
      <t>Il progetto illustra chiaramente i contributi in termini di avanzamento rispetto allo stato dell’arte: sia di sapere tecnologico-scientifico sia di applicazione a livello di territorio. Il livello di innovazione sarà messo in relazione anche con potenziali soluzioni alternative</t>
    </r>
  </si>
  <si>
    <r>
      <t xml:space="preserve">c.3 Adeguatezza del piano finanziario </t>
    </r>
    <r>
      <rPr>
        <i/>
        <sz val="11"/>
        <color rgb="FFFF0000"/>
        <rFont val="Calibri"/>
        <family val="2"/>
        <scheme val="minor"/>
      </rPr>
      <t xml:space="preserve">
</t>
    </r>
    <r>
      <rPr>
        <sz val="11"/>
        <color rgb="FFFF0000"/>
        <rFont val="Calibri"/>
        <family val="2"/>
        <scheme val="minor"/>
      </rPr>
      <t>Il piano finanziario sarà valutato in termini di congruità dei costi rispetto alle risorse impiegate e agli indicatori di realizzazione. Inoltre, il piano dovrà dimostrare una corretta ripartizione dei costi tra i partner coinvolti</t>
    </r>
  </si>
  <si>
    <r>
      <t>c .4 Adeguatezza del crono programma</t>
    </r>
    <r>
      <rPr>
        <i/>
        <sz val="11"/>
        <color rgb="FFFF0000"/>
        <rFont val="Calibri"/>
        <family val="2"/>
        <scheme val="minor"/>
      </rPr>
      <t xml:space="preserve"> </t>
    </r>
    <r>
      <rPr>
        <b/>
        <sz val="11"/>
        <color rgb="FFFF0000"/>
        <rFont val="Calibri"/>
        <family val="2"/>
        <scheme val="minor"/>
      </rPr>
      <t xml:space="preserve">
</t>
    </r>
    <r>
      <rPr>
        <sz val="11"/>
        <color rgb="FFFF0000"/>
        <rFont val="Calibri"/>
        <family val="2"/>
        <scheme val="minor"/>
      </rPr>
      <t xml:space="preserve">Il progetto pilota definisce in maniera adeguata e pertinente, per ciascuna azione, il calendario previsto </t>
    </r>
  </si>
  <si>
    <r>
      <t xml:space="preserve">d.1 Coerenza delle azioni previste con i temi indicati nell’avviso
</t>
    </r>
    <r>
      <rPr>
        <sz val="11"/>
        <color rgb="FFFF0000"/>
        <rFont val="Calibri"/>
        <family val="2"/>
        <scheme val="minor"/>
      </rPr>
      <t xml:space="preserve">Pertinenza della proposta con  le tematiche della Legge regionale 6 giugno 2017, n. 21 "Promozione della coltivazione della canapa per scopi produttivi ed ambientali" e con le Linee Guida, approvato con DGR n. 2171 del 12/12/2017 
</t>
    </r>
  </si>
  <si>
    <r>
      <t xml:space="preserve"> e.1 Partecipazione al progetto pilota del mondo agricolo 
</t>
    </r>
    <r>
      <rPr>
        <sz val="11"/>
        <color rgb="FFFF0000"/>
        <rFont val="Calibri"/>
        <family val="2"/>
        <scheme val="minor"/>
      </rPr>
      <t>Numero di imprese agricole aderenti al progetto/numero partner. Nel computo delle imprese agricole rientrano anche quelle aderenti alle cooperative/associazioni di produttori e reti di impresa che partecipano al progetto pilota</t>
    </r>
  </si>
  <si>
    <r>
      <t xml:space="preserve">e.2 Pertinenza del Partenariato 
</t>
    </r>
    <r>
      <rPr>
        <sz val="11"/>
        <color rgb="FFFF0000"/>
        <rFont val="Calibri"/>
        <family val="2"/>
        <scheme val="minor"/>
      </rPr>
      <t>Valutazione della composizione del partenariato in termini di pertinenza, complementarietà e ruoli dei partner, in relazione agli obiettivi e attività del progetto pilota</t>
    </r>
  </si>
  <si>
    <r>
      <t xml:space="preserve">e.3 Qualità della struttura di gestione
</t>
    </r>
    <r>
      <rPr>
        <sz val="11"/>
        <color rgb="FFFF0000"/>
        <rFont val="Calibri"/>
        <family val="2"/>
        <scheme val="minor"/>
      </rPr>
      <t>Qualità ed efficienza della struttura organizzativa e delle procedure gestionali in particolar modo con riferimento al coordinamento, alla frequenza e alle modalità di comunicazione all’interno del partenariato. Il piano di coordinamento descrive le risorse necessarie alla sua esecuzione (in termini tempo, ore uomo e altre risorse), i partner con relativo ruolo</t>
    </r>
    <r>
      <rPr>
        <b/>
        <sz val="11"/>
        <color rgb="FFFF0000"/>
        <rFont val="Calibri"/>
        <family val="2"/>
        <scheme val="minor"/>
      </rPr>
      <t xml:space="preserve">
</t>
    </r>
  </si>
  <si>
    <r>
      <t>f.2 Qualità delle attività di monitoraggio</t>
    </r>
    <r>
      <rPr>
        <b/>
        <i/>
        <sz val="11"/>
        <color rgb="FFFF0000"/>
        <rFont val="Calibri"/>
        <family val="2"/>
        <scheme val="minor"/>
      </rPr>
      <t xml:space="preserve"> </t>
    </r>
    <r>
      <rPr>
        <b/>
        <sz val="11"/>
        <color rgb="FFFF0000"/>
        <rFont val="Calibri"/>
        <family val="2"/>
        <scheme val="minor"/>
      </rPr>
      <t xml:space="preserve">
</t>
    </r>
    <r>
      <rPr>
        <sz val="11"/>
        <color rgb="FFFF0000"/>
        <rFont val="Calibri"/>
        <family val="2"/>
        <scheme val="minor"/>
      </rPr>
      <t>Il piano di monitoraggio descrive le attività da porre in essere per garantire che il progetto pilota proceda come programmato, le risorse necessarie (in termini tempo, ore uomo e altre risorse), i partner coinvolti con relativo ruolo. Contiene una strategia di gestione dei rischi che identifica i principali rischi connessi con lo svolgimento del progetto e propone eventuali misure di mitigazione degli stessi</t>
    </r>
  </si>
  <si>
    <r>
      <t xml:space="preserve">g.1 Obiettivi del Piano di comunicazione per la divulgazione e la disseminazione dei risultati 
</t>
    </r>
    <r>
      <rPr>
        <sz val="11"/>
        <color rgb="FFFF0000"/>
        <rFont val="Calibri"/>
        <family val="2"/>
        <scheme val="minor"/>
      </rPr>
      <t>Il progetto identifica il target al quale rivolgersi in maniera mirata definendo per ciascun target specifici obiettivi di comunicazione da perseguire e da valutare in termini di efficacia del processo comunicativo. Tutti i target potenzialmente interessati al progetto sono identificati in coerenza ai fabbisogni individuati e ai risultati perseguiti. E' valutato anche l'effetto dell'attività di comunicazione rispetto alle scelte dichiarate ex-post dal target</t>
    </r>
  </si>
  <si>
    <t>Criterio a - adeguatezza e chiarezza dell'analisi di contesto territoriale e/o aziendale</t>
  </si>
  <si>
    <t xml:space="preserve">Criterio  e - COMPOSIZIONE, COMPETENZE E PERTINENZA DELLA PARTNERSHIP PER IL RAGGIUNGIMENTO DEGLI OBIETTIVI </t>
  </si>
  <si>
    <t>Criterio  f - chiarezza e coerenza interna della proposta presentata nella prospettiva del raggiungimento degli obiettivi</t>
  </si>
  <si>
    <t xml:space="preserve"> Criterio g - qualità del piano di disseminazione dei risultati ottenuti </t>
  </si>
  <si>
    <t>TOTALE punteggi aggiuntivi</t>
  </si>
  <si>
    <t>TOTALE CRITERIO d)</t>
  </si>
  <si>
    <t>quota cofinanziamento 40%</t>
  </si>
  <si>
    <t>quota cofinanziamento dal 41 % a 45%</t>
  </si>
  <si>
    <t>quota cofinanziamento  oltre 45%</t>
  </si>
  <si>
    <t xml:space="preserve">Soggetto Proponente/CAPOFILA </t>
  </si>
  <si>
    <r>
      <t xml:space="preserve">Interventi attuati da soggetti aggregati in </t>
    </r>
    <r>
      <rPr>
        <sz val="11"/>
        <color theme="1"/>
        <rFont val="Calibri"/>
        <family val="2"/>
        <scheme val="minor"/>
      </rPr>
      <t>filiere produttive</t>
    </r>
  </si>
  <si>
    <t>SCHEDA DI VALUTAZIONE DI MERITO INTERVENTI PILOTA</t>
  </si>
  <si>
    <t>Il presente allegato è composto
da n. 7 pagine
Il Dirigente della Sezione
Competitività delle Filiere Agroalimentari</t>
  </si>
  <si>
    <t xml:space="preserve">ALLEGATO E.2 
</t>
  </si>
  <si>
    <t>SI</t>
  </si>
  <si>
    <t xml:space="preserve"> Punteggi aggiuntivi (art. 9 comma 5 Avviso)</t>
  </si>
</sst>
</file>

<file path=xl/styles.xml><?xml version="1.0" encoding="utf-8"?>
<styleSheet xmlns="http://schemas.openxmlformats.org/spreadsheetml/2006/main">
  <fonts count="21">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b/>
      <sz val="12"/>
      <color rgb="FFFF0000"/>
      <name val="Calibri"/>
      <family val="2"/>
      <scheme val="minor"/>
    </font>
    <font>
      <b/>
      <sz val="12"/>
      <color theme="1"/>
      <name val="Calibri"/>
      <family val="2"/>
      <scheme val="minor"/>
    </font>
    <font>
      <b/>
      <sz val="12"/>
      <color rgb="FF000000"/>
      <name val="Calibri"/>
      <family val="2"/>
      <scheme val="minor"/>
    </font>
    <font>
      <b/>
      <sz val="11"/>
      <color rgb="FFFF0000"/>
      <name val="Calibri"/>
      <family val="2"/>
      <scheme val="minor"/>
    </font>
    <font>
      <b/>
      <i/>
      <sz val="12"/>
      <color rgb="FFFF0000"/>
      <name val="Calibri"/>
      <family val="2"/>
      <scheme val="minor"/>
    </font>
    <font>
      <b/>
      <sz val="16"/>
      <color theme="1"/>
      <name val="Calibri"/>
      <family val="2"/>
      <scheme val="minor"/>
    </font>
    <font>
      <sz val="20"/>
      <color theme="1"/>
      <name val="Calibri"/>
      <family val="2"/>
      <scheme val="minor"/>
    </font>
    <font>
      <b/>
      <sz val="14"/>
      <color rgb="FF000000"/>
      <name val="Calibri"/>
      <family val="2"/>
      <scheme val="minor"/>
    </font>
    <font>
      <sz val="12"/>
      <color rgb="FF000000"/>
      <name val="Calibri"/>
      <family val="2"/>
      <scheme val="minor"/>
    </font>
    <font>
      <sz val="12"/>
      <color theme="1"/>
      <name val="Calibri"/>
      <family val="2"/>
      <scheme val="minor"/>
    </font>
    <font>
      <b/>
      <sz val="11"/>
      <color theme="9" tint="-0.499984740745262"/>
      <name val="Calibri"/>
      <family val="2"/>
      <scheme val="minor"/>
    </font>
    <font>
      <sz val="11"/>
      <color theme="9" tint="-0.499984740745262"/>
      <name val="Calibri"/>
      <family val="2"/>
      <scheme val="minor"/>
    </font>
    <font>
      <sz val="11"/>
      <color rgb="FFFF0000"/>
      <name val="Calibri"/>
      <family val="2"/>
      <scheme val="minor"/>
    </font>
    <font>
      <b/>
      <i/>
      <sz val="11"/>
      <color rgb="FFFF0000"/>
      <name val="Calibri"/>
      <family val="2"/>
      <scheme val="minor"/>
    </font>
    <font>
      <i/>
      <sz val="11"/>
      <color rgb="FFFF0000"/>
      <name val="Calibri"/>
      <family val="2"/>
      <scheme val="minor"/>
    </font>
    <font>
      <b/>
      <sz val="14"/>
      <color theme="1"/>
      <name val="Calibri"/>
      <family val="2"/>
      <scheme val="minor"/>
    </font>
    <font>
      <sz val="11"/>
      <color theme="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00B0F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105">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1" fillId="0" borderId="0" xfId="0" applyFont="1"/>
    <xf numFmtId="0" fontId="1" fillId="0" borderId="0" xfId="0" applyFont="1" applyAlignment="1">
      <alignment horizontal="left"/>
    </xf>
    <xf numFmtId="0" fontId="5" fillId="0" borderId="0" xfId="0" applyFont="1"/>
    <xf numFmtId="0" fontId="5" fillId="0" borderId="0" xfId="0" applyFont="1" applyAlignment="1">
      <alignment horizontal="center"/>
    </xf>
    <xf numFmtId="0" fontId="1" fillId="0" borderId="0" xfId="0" applyFont="1" applyAlignment="1">
      <alignment horizontal="center"/>
    </xf>
    <xf numFmtId="0" fontId="3" fillId="2" borderId="0" xfId="0" applyFont="1" applyFill="1" applyAlignment="1">
      <alignment horizontal="center" vertical="center" wrapText="1"/>
    </xf>
    <xf numFmtId="0" fontId="0" fillId="3" borderId="0" xfId="0" applyFill="1"/>
    <xf numFmtId="0" fontId="2" fillId="2" borderId="0" xfId="0" applyFont="1" applyFill="1" applyAlignment="1">
      <alignment horizontal="center" vertical="center" wrapText="1"/>
    </xf>
    <xf numFmtId="0" fontId="1" fillId="0" borderId="0" xfId="0" applyFont="1" applyAlignment="1">
      <alignment horizontal="left" wrapText="1"/>
    </xf>
    <xf numFmtId="0" fontId="3" fillId="6" borderId="0" xfId="0" applyFont="1"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3" fillId="2" borderId="0" xfId="0" applyFont="1" applyFill="1" applyBorder="1" applyAlignment="1">
      <alignment horizontal="center" vertical="center" wrapText="1"/>
    </xf>
    <xf numFmtId="0" fontId="1" fillId="0" borderId="0" xfId="0" applyFont="1" applyBorder="1" applyAlignment="1">
      <alignment horizontal="center"/>
    </xf>
    <xf numFmtId="0" fontId="3" fillId="0" borderId="0" xfId="0" applyFont="1"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7"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vertical="center" wrapText="1"/>
    </xf>
    <xf numFmtId="0" fontId="10" fillId="0" borderId="1" xfId="0" applyFont="1" applyBorder="1"/>
    <xf numFmtId="0" fontId="3" fillId="0" borderId="0" xfId="0" applyFont="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13" fillId="0" borderId="0" xfId="0" applyFont="1"/>
    <xf numFmtId="0" fontId="6" fillId="0"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0" fillId="0" borderId="0" xfId="0" applyAlignment="1">
      <alignment horizontal="center"/>
    </xf>
    <xf numFmtId="0" fontId="1" fillId="0" borderId="0" xfId="0" applyFont="1" applyBorder="1" applyAlignment="1">
      <alignment horizontal="center" wrapText="1"/>
    </xf>
    <xf numFmtId="0" fontId="0" fillId="0" borderId="0" xfId="0"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2" fillId="0" borderId="0" xfId="0" applyFont="1" applyAlignment="1">
      <alignment horizontal="center" vertical="center" wrapText="1"/>
    </xf>
    <xf numFmtId="0" fontId="15" fillId="0" borderId="0" xfId="0" applyFont="1"/>
    <xf numFmtId="0" fontId="4" fillId="0" borderId="0" xfId="0" applyFont="1" applyBorder="1" applyAlignment="1">
      <alignment horizontal="center" vertical="center"/>
    </xf>
    <xf numFmtId="0" fontId="7" fillId="0" borderId="0" xfId="0" applyFont="1" applyFill="1" applyBorder="1" applyAlignment="1">
      <alignment horizontal="center"/>
    </xf>
    <xf numFmtId="0" fontId="7" fillId="2" borderId="0" xfId="0" applyFont="1" applyFill="1" applyAlignment="1">
      <alignment horizontal="center"/>
    </xf>
    <xf numFmtId="0" fontId="16" fillId="0" borderId="0" xfId="0" applyFont="1"/>
    <xf numFmtId="0" fontId="16" fillId="0" borderId="0" xfId="0" applyFont="1" applyAlignment="1">
      <alignment horizontal="center"/>
    </xf>
    <xf numFmtId="0" fontId="17" fillId="0" borderId="0" xfId="0" applyFont="1" applyAlignment="1">
      <alignment horizontal="justify" vertical="center"/>
    </xf>
    <xf numFmtId="0" fontId="16" fillId="0" borderId="0" xfId="0" applyFont="1" applyAlignment="1">
      <alignment vertical="center"/>
    </xf>
    <xf numFmtId="0" fontId="16" fillId="0" borderId="0" xfId="0" applyFont="1" applyAlignment="1">
      <alignment horizontal="center" vertical="center"/>
    </xf>
    <xf numFmtId="0" fontId="4" fillId="0" borderId="0" xfId="0" applyFont="1"/>
    <xf numFmtId="0" fontId="4" fillId="2" borderId="0" xfId="0" applyFont="1" applyFill="1" applyAlignment="1">
      <alignment horizontal="center" wrapText="1"/>
    </xf>
    <xf numFmtId="0" fontId="4" fillId="2" borderId="0" xfId="0" applyFont="1" applyFill="1" applyAlignment="1">
      <alignment horizontal="center" vertical="center" wrapText="1"/>
    </xf>
    <xf numFmtId="0" fontId="6" fillId="8" borderId="1" xfId="0" applyFont="1" applyFill="1" applyBorder="1" applyAlignment="1">
      <alignment horizontal="center" vertical="center" wrapText="1"/>
    </xf>
    <xf numFmtId="0" fontId="0" fillId="0" borderId="0" xfId="0" applyAlignment="1">
      <alignment horizontal="center"/>
    </xf>
    <xf numFmtId="0" fontId="6" fillId="7" borderId="1" xfId="0" applyFont="1" applyFill="1" applyBorder="1" applyAlignment="1">
      <alignment horizontal="center" vertical="center" wrapText="1"/>
    </xf>
    <xf numFmtId="0" fontId="19" fillId="3" borderId="0" xfId="0" applyFont="1" applyFill="1"/>
    <xf numFmtId="0" fontId="9" fillId="0" borderId="0" xfId="0" applyFont="1"/>
    <xf numFmtId="0" fontId="12"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7" fillId="5" borderId="9"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6" fillId="8" borderId="9" xfId="0" applyFont="1" applyFill="1" applyBorder="1" applyAlignment="1">
      <alignment horizontal="center" vertical="center" wrapText="1"/>
    </xf>
    <xf numFmtId="0" fontId="6" fillId="8" borderId="0"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xf>
    <xf numFmtId="0" fontId="1" fillId="4" borderId="9" xfId="0" applyFont="1" applyFill="1" applyBorder="1" applyAlignment="1">
      <alignment horizontal="center"/>
    </xf>
    <xf numFmtId="0" fontId="1" fillId="4" borderId="0" xfId="0" applyFont="1" applyFill="1" applyBorder="1" applyAlignment="1">
      <alignment horizontal="center"/>
    </xf>
    <xf numFmtId="0" fontId="1" fillId="0" borderId="4" xfId="0" applyFont="1" applyBorder="1" applyAlignment="1">
      <alignment horizontal="center"/>
    </xf>
    <xf numFmtId="0" fontId="1" fillId="4" borderId="9" xfId="0" applyFont="1" applyFill="1" applyBorder="1" applyAlignment="1">
      <alignment horizontal="center" vertical="center"/>
    </xf>
    <xf numFmtId="0" fontId="1" fillId="4" borderId="0" xfId="0" applyFont="1" applyFill="1" applyBorder="1" applyAlignment="1">
      <alignment horizontal="center" vertical="center"/>
    </xf>
    <xf numFmtId="0" fontId="1" fillId="0" borderId="0" xfId="0" applyFont="1" applyBorder="1" applyAlignment="1">
      <alignment horizontal="center" wrapText="1"/>
    </xf>
    <xf numFmtId="0" fontId="10" fillId="9" borderId="9" xfId="0" applyFont="1" applyFill="1" applyBorder="1" applyAlignment="1">
      <alignment horizontal="center"/>
    </xf>
    <xf numFmtId="0" fontId="10" fillId="9" borderId="0" xfId="0" applyFont="1" applyFill="1" applyBorder="1" applyAlignment="1">
      <alignment horizontal="center"/>
    </xf>
    <xf numFmtId="1" fontId="10" fillId="8" borderId="9" xfId="0" applyNumberFormat="1" applyFont="1" applyFill="1" applyBorder="1" applyAlignment="1">
      <alignment horizontal="center"/>
    </xf>
    <xf numFmtId="1" fontId="10" fillId="8" borderId="0" xfId="0" applyNumberFormat="1" applyFont="1" applyFill="1" applyBorder="1" applyAlignment="1">
      <alignment horizontal="center"/>
    </xf>
    <xf numFmtId="0" fontId="10" fillId="7" borderId="9" xfId="0" applyFont="1" applyFill="1" applyBorder="1" applyAlignment="1">
      <alignment horizontal="center"/>
    </xf>
    <xf numFmtId="0" fontId="10" fillId="7" borderId="0" xfId="0" applyFont="1" applyFill="1" applyBorder="1" applyAlignment="1">
      <alignment horizontal="center"/>
    </xf>
    <xf numFmtId="0" fontId="3" fillId="0" borderId="0" xfId="0" applyFont="1" applyAlignment="1">
      <alignment horizontal="left" vertical="center" wrapText="1"/>
    </xf>
    <xf numFmtId="0" fontId="0" fillId="0" borderId="0" xfId="0" applyAlignment="1">
      <alignment horizontal="left"/>
    </xf>
    <xf numFmtId="0" fontId="4" fillId="6" borderId="0" xfId="0" applyFont="1" applyFill="1" applyAlignment="1">
      <alignment horizontal="left" vertical="center" wrapText="1"/>
    </xf>
    <xf numFmtId="0" fontId="0" fillId="0" borderId="0" xfId="0" applyAlignment="1">
      <alignment horizontal="center"/>
    </xf>
    <xf numFmtId="0" fontId="3" fillId="0" borderId="0" xfId="0" applyFont="1" applyAlignment="1">
      <alignment horizontal="left" vertical="center"/>
    </xf>
    <xf numFmtId="0" fontId="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6" fillId="7" borderId="1" xfId="0" applyFont="1" applyFill="1" applyBorder="1" applyAlignment="1">
      <alignment horizontal="center" wrapText="1"/>
    </xf>
    <xf numFmtId="0" fontId="6" fillId="8" borderId="1" xfId="0" applyFont="1" applyFill="1" applyBorder="1" applyAlignment="1">
      <alignment horizontal="center" wrapText="1"/>
    </xf>
    <xf numFmtId="0" fontId="20" fillId="0" borderId="0" xfId="0" applyFont="1" applyAlignment="1">
      <alignment horizont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12"/>
  <sheetViews>
    <sheetView tabSelected="1" zoomScaleNormal="100" workbookViewId="0">
      <selection activeCell="L13" sqref="L13"/>
    </sheetView>
  </sheetViews>
  <sheetFormatPr defaultRowHeight="15"/>
  <cols>
    <col min="1" max="1" width="37.7109375" bestFit="1" customWidth="1"/>
    <col min="2" max="2" width="52.7109375" customWidth="1"/>
    <col min="3" max="3" width="12.85546875" customWidth="1"/>
    <col min="4" max="4" width="10.85546875" customWidth="1"/>
  </cols>
  <sheetData>
    <row r="1" spans="1:4" ht="60" customHeight="1">
      <c r="A1" s="104" t="s">
        <v>73</v>
      </c>
      <c r="B1" s="59"/>
      <c r="C1" s="80" t="s">
        <v>74</v>
      </c>
      <c r="D1" s="81"/>
    </row>
    <row r="2" spans="1:4" ht="9.6" customHeight="1">
      <c r="D2" s="16"/>
    </row>
    <row r="3" spans="1:4" ht="39" customHeight="1">
      <c r="A3" s="85" t="s">
        <v>72</v>
      </c>
      <c r="B3" s="86"/>
      <c r="C3" s="86"/>
      <c r="D3" s="86"/>
    </row>
    <row r="4" spans="1:4">
      <c r="A4" s="10"/>
      <c r="B4" s="10"/>
      <c r="C4" s="10"/>
      <c r="D4" s="10"/>
    </row>
    <row r="5" spans="1:4" ht="15.75" thickBot="1">
      <c r="A5" s="14" t="s">
        <v>70</v>
      </c>
      <c r="B5" s="84"/>
      <c r="C5" s="84"/>
      <c r="D5" s="84"/>
    </row>
    <row r="6" spans="1:4" ht="17.25" customHeight="1">
      <c r="A6" s="7"/>
      <c r="B6" s="19"/>
      <c r="C6" s="19"/>
      <c r="D6" s="19"/>
    </row>
    <row r="7" spans="1:4" ht="19.5" customHeight="1">
      <c r="A7" s="14" t="s">
        <v>38</v>
      </c>
      <c r="B7" s="87"/>
      <c r="C7" s="87"/>
      <c r="D7" s="87"/>
    </row>
    <row r="8" spans="1:4" ht="19.5" customHeight="1">
      <c r="A8" s="14"/>
      <c r="B8" s="38"/>
      <c r="C8" s="38"/>
      <c r="D8" s="38"/>
    </row>
    <row r="9" spans="1:4" ht="19.5" customHeight="1">
      <c r="A9" s="14"/>
      <c r="B9" s="38"/>
      <c r="C9" s="38"/>
      <c r="D9" s="38"/>
    </row>
    <row r="10" spans="1:4" ht="21" customHeight="1">
      <c r="A10" s="10"/>
      <c r="B10" s="10"/>
      <c r="C10" s="10"/>
      <c r="D10" s="10"/>
    </row>
    <row r="11" spans="1:4" ht="20.25" customHeight="1" thickBot="1">
      <c r="A11" s="7" t="s">
        <v>32</v>
      </c>
      <c r="B11" s="84"/>
      <c r="C11" s="84"/>
      <c r="D11" s="84"/>
    </row>
    <row r="12" spans="1:4" ht="15.75" customHeight="1">
      <c r="A12" s="7"/>
      <c r="B12" s="10"/>
      <c r="C12" s="10"/>
      <c r="D12" s="10"/>
    </row>
    <row r="13" spans="1:4" ht="24" customHeight="1" thickBot="1">
      <c r="A13" s="14" t="s">
        <v>6</v>
      </c>
      <c r="B13" s="84"/>
      <c r="C13" s="84"/>
      <c r="D13" s="84"/>
    </row>
    <row r="14" spans="1:4">
      <c r="A14" s="7"/>
      <c r="B14" s="10"/>
      <c r="C14" s="10"/>
    </row>
    <row r="15" spans="1:4">
      <c r="A15" s="82" t="s">
        <v>16</v>
      </c>
      <c r="B15" s="83"/>
      <c r="C15" s="83"/>
      <c r="D15" s="83"/>
    </row>
    <row r="17" spans="1:4" ht="15.75">
      <c r="A17" s="73" t="s">
        <v>61</v>
      </c>
      <c r="B17" s="75"/>
      <c r="C17" s="75"/>
      <c r="D17" s="75"/>
    </row>
    <row r="18" spans="1:4" ht="15.75">
      <c r="A18" s="44"/>
      <c r="B18" s="44"/>
      <c r="C18" s="45"/>
      <c r="D18" s="46"/>
    </row>
    <row r="19" spans="1:4">
      <c r="A19" s="68" t="s">
        <v>45</v>
      </c>
      <c r="B19" s="69"/>
      <c r="C19" s="69"/>
      <c r="D19" s="69"/>
    </row>
    <row r="20" spans="1:4" ht="30">
      <c r="A20" s="1" t="s">
        <v>13</v>
      </c>
      <c r="B20" s="2" t="s">
        <v>8</v>
      </c>
      <c r="C20" s="40" t="s">
        <v>14</v>
      </c>
      <c r="D20" s="40" t="s">
        <v>29</v>
      </c>
    </row>
    <row r="21" spans="1:4" ht="30">
      <c r="A21" s="4" t="s">
        <v>0</v>
      </c>
      <c r="B21" s="5" t="s">
        <v>19</v>
      </c>
      <c r="C21" s="15" t="s">
        <v>75</v>
      </c>
      <c r="D21" s="25">
        <f>IF(C21="SI",1,$H$228)</f>
        <v>1</v>
      </c>
    </row>
    <row r="22" spans="1:4" ht="30">
      <c r="A22" s="4" t="s">
        <v>1</v>
      </c>
      <c r="B22" s="5" t="s">
        <v>23</v>
      </c>
      <c r="C22" s="15" t="s">
        <v>75</v>
      </c>
      <c r="D22" s="25">
        <f t="shared" ref="D22:D25" si="0">IF(C22="SI",1,$H$228)</f>
        <v>1</v>
      </c>
    </row>
    <row r="23" spans="1:4">
      <c r="A23" s="4" t="s">
        <v>2</v>
      </c>
      <c r="B23" s="5" t="s">
        <v>20</v>
      </c>
      <c r="C23" s="15" t="s">
        <v>75</v>
      </c>
      <c r="D23" s="25">
        <f t="shared" si="0"/>
        <v>1</v>
      </c>
    </row>
    <row r="24" spans="1:4" ht="30">
      <c r="A24" s="4" t="s">
        <v>3</v>
      </c>
      <c r="B24" s="5" t="s">
        <v>21</v>
      </c>
      <c r="C24" s="15" t="s">
        <v>75</v>
      </c>
      <c r="D24" s="25">
        <f t="shared" si="0"/>
        <v>1</v>
      </c>
    </row>
    <row r="25" spans="1:4" ht="30">
      <c r="A25" s="4" t="s">
        <v>4</v>
      </c>
      <c r="B25" s="5" t="s">
        <v>22</v>
      </c>
      <c r="C25" s="15" t="s">
        <v>75</v>
      </c>
      <c r="D25" s="25">
        <f t="shared" si="0"/>
        <v>1</v>
      </c>
    </row>
    <row r="27" spans="1:4" ht="15.75">
      <c r="A27" s="6" t="s">
        <v>5</v>
      </c>
      <c r="B27" s="2"/>
      <c r="C27" s="35">
        <v>5</v>
      </c>
      <c r="D27" s="39"/>
    </row>
    <row r="28" spans="1:4" ht="15.75">
      <c r="A28" s="1" t="s">
        <v>11</v>
      </c>
      <c r="B28" s="5"/>
      <c r="C28" s="33">
        <f>SUM(D21:D25)</f>
        <v>5</v>
      </c>
    </row>
    <row r="29" spans="1:4" ht="15.75">
      <c r="A29" s="1"/>
      <c r="C29" s="34"/>
    </row>
    <row r="30" spans="1:4" ht="15.75">
      <c r="A30" s="62" t="s">
        <v>24</v>
      </c>
      <c r="B30" s="63"/>
      <c r="C30" s="60" t="s">
        <v>17</v>
      </c>
      <c r="D30" s="60"/>
    </row>
    <row r="31" spans="1:4" ht="15.75">
      <c r="A31" s="64"/>
      <c r="B31" s="65"/>
      <c r="C31" s="61">
        <v>5</v>
      </c>
      <c r="D31" s="61"/>
    </row>
    <row r="32" spans="1:4" ht="15.75">
      <c r="A32" s="64"/>
      <c r="B32" s="65"/>
      <c r="C32" s="60" t="s">
        <v>10</v>
      </c>
      <c r="D32" s="60"/>
    </row>
    <row r="33" spans="1:4" ht="15.75">
      <c r="A33" s="66"/>
      <c r="B33" s="67"/>
      <c r="C33" s="70">
        <f>C28</f>
        <v>5</v>
      </c>
      <c r="D33" s="70"/>
    </row>
    <row r="35" spans="1:4" ht="54.75" customHeight="1">
      <c r="A35" s="73" t="s">
        <v>48</v>
      </c>
      <c r="B35" s="75"/>
      <c r="C35" s="75"/>
      <c r="D35" s="75"/>
    </row>
    <row r="36" spans="1:4">
      <c r="A36" s="47"/>
      <c r="B36" s="47"/>
      <c r="C36" s="47"/>
      <c r="D36" s="48"/>
    </row>
    <row r="37" spans="1:4" ht="67.5" customHeight="1">
      <c r="A37" s="68" t="s">
        <v>49</v>
      </c>
      <c r="B37" s="69"/>
      <c r="C37" s="69"/>
      <c r="D37" s="69"/>
    </row>
    <row r="38" spans="1:4" ht="30">
      <c r="A38" s="1" t="s">
        <v>13</v>
      </c>
      <c r="B38" s="2" t="s">
        <v>8</v>
      </c>
      <c r="C38" s="40" t="s">
        <v>14</v>
      </c>
      <c r="D38" s="40" t="s">
        <v>29</v>
      </c>
    </row>
    <row r="39" spans="1:4" ht="30">
      <c r="A39" s="4" t="s">
        <v>0</v>
      </c>
      <c r="B39" s="5" t="s">
        <v>19</v>
      </c>
      <c r="C39" s="15" t="s">
        <v>75</v>
      </c>
      <c r="D39" s="25">
        <f>IF(C39="SI",2,0)</f>
        <v>2</v>
      </c>
    </row>
    <row r="40" spans="1:4" ht="30">
      <c r="A40" s="4" t="s">
        <v>1</v>
      </c>
      <c r="B40" s="5" t="s">
        <v>23</v>
      </c>
      <c r="C40" s="15" t="s">
        <v>75</v>
      </c>
      <c r="D40" s="25">
        <f t="shared" ref="D40:D43" si="1">IF(C40="SI",2,0)</f>
        <v>2</v>
      </c>
    </row>
    <row r="41" spans="1:4">
      <c r="A41" s="4" t="s">
        <v>2</v>
      </c>
      <c r="B41" s="5" t="s">
        <v>20</v>
      </c>
      <c r="C41" s="15" t="s">
        <v>75</v>
      </c>
      <c r="D41" s="25">
        <f t="shared" si="1"/>
        <v>2</v>
      </c>
    </row>
    <row r="42" spans="1:4" ht="30">
      <c r="A42" s="4" t="s">
        <v>3</v>
      </c>
      <c r="B42" s="5" t="s">
        <v>21</v>
      </c>
      <c r="C42" s="15" t="s">
        <v>75</v>
      </c>
      <c r="D42" s="25">
        <f t="shared" si="1"/>
        <v>2</v>
      </c>
    </row>
    <row r="43" spans="1:4" ht="30">
      <c r="A43" s="4" t="s">
        <v>4</v>
      </c>
      <c r="B43" s="5" t="s">
        <v>22</v>
      </c>
      <c r="C43" s="15" t="s">
        <v>75</v>
      </c>
      <c r="D43" s="25">
        <f t="shared" si="1"/>
        <v>2</v>
      </c>
    </row>
    <row r="44" spans="1:4">
      <c r="A44" s="4"/>
      <c r="B44" s="5"/>
    </row>
    <row r="45" spans="1:4" ht="15.75">
      <c r="A45" s="6" t="s">
        <v>5</v>
      </c>
      <c r="B45" s="2"/>
      <c r="C45" s="35">
        <v>10</v>
      </c>
    </row>
    <row r="46" spans="1:4" ht="15.75">
      <c r="A46" s="1" t="s">
        <v>11</v>
      </c>
      <c r="B46" s="5"/>
      <c r="C46" s="33">
        <f>SUM(D39:D43)</f>
        <v>10</v>
      </c>
    </row>
    <row r="47" spans="1:4">
      <c r="A47" s="1"/>
      <c r="B47" s="5"/>
    </row>
    <row r="48" spans="1:4" ht="79.5" customHeight="1">
      <c r="A48" s="68" t="s">
        <v>50</v>
      </c>
      <c r="B48" s="69"/>
      <c r="C48" s="69"/>
      <c r="D48" s="69"/>
    </row>
    <row r="49" spans="1:4" ht="30">
      <c r="A49" s="1" t="s">
        <v>13</v>
      </c>
      <c r="B49" s="2" t="s">
        <v>8</v>
      </c>
      <c r="C49" s="40" t="s">
        <v>14</v>
      </c>
      <c r="D49" s="40" t="s">
        <v>29</v>
      </c>
    </row>
    <row r="50" spans="1:4" ht="30">
      <c r="A50" s="4" t="s">
        <v>0</v>
      </c>
      <c r="B50" s="5" t="s">
        <v>19</v>
      </c>
      <c r="C50" s="15" t="s">
        <v>75</v>
      </c>
      <c r="D50" s="25">
        <f>IF(C50="SI",2,0)</f>
        <v>2</v>
      </c>
    </row>
    <row r="51" spans="1:4" ht="30">
      <c r="A51" s="4" t="s">
        <v>1</v>
      </c>
      <c r="B51" s="5" t="s">
        <v>23</v>
      </c>
      <c r="C51" s="15" t="s">
        <v>75</v>
      </c>
      <c r="D51" s="25">
        <f t="shared" ref="D51:D54" si="2">IF(C51="SI",2,0)</f>
        <v>2</v>
      </c>
    </row>
    <row r="52" spans="1:4">
      <c r="A52" s="4" t="s">
        <v>2</v>
      </c>
      <c r="B52" s="5" t="s">
        <v>20</v>
      </c>
      <c r="C52" s="15" t="s">
        <v>75</v>
      </c>
      <c r="D52" s="25">
        <f t="shared" si="2"/>
        <v>2</v>
      </c>
    </row>
    <row r="53" spans="1:4" ht="30">
      <c r="A53" s="4" t="s">
        <v>3</v>
      </c>
      <c r="B53" s="5" t="s">
        <v>21</v>
      </c>
      <c r="C53" s="15" t="s">
        <v>75</v>
      </c>
      <c r="D53" s="25">
        <f t="shared" si="2"/>
        <v>2</v>
      </c>
    </row>
    <row r="54" spans="1:4" ht="30">
      <c r="A54" s="4" t="s">
        <v>4</v>
      </c>
      <c r="B54" s="5" t="s">
        <v>22</v>
      </c>
      <c r="C54" s="15" t="s">
        <v>75</v>
      </c>
      <c r="D54" s="25">
        <f t="shared" si="2"/>
        <v>2</v>
      </c>
    </row>
    <row r="55" spans="1:4">
      <c r="A55" s="4"/>
      <c r="B55" s="5"/>
    </row>
    <row r="56" spans="1:4" ht="15.75">
      <c r="A56" s="6" t="s">
        <v>5</v>
      </c>
      <c r="B56" s="2"/>
      <c r="C56" s="35">
        <v>10</v>
      </c>
    </row>
    <row r="57" spans="1:4" ht="15.75">
      <c r="A57" s="1" t="s">
        <v>11</v>
      </c>
      <c r="B57" s="5"/>
      <c r="C57" s="33">
        <f>SUM(D50:D54)</f>
        <v>10</v>
      </c>
    </row>
    <row r="58" spans="1:4" ht="15.75">
      <c r="A58" s="1"/>
      <c r="B58" s="5"/>
      <c r="C58" s="34"/>
    </row>
    <row r="59" spans="1:4" ht="15.75">
      <c r="A59" s="62" t="s">
        <v>25</v>
      </c>
      <c r="B59" s="63"/>
      <c r="C59" s="100" t="s">
        <v>17</v>
      </c>
      <c r="D59" s="101"/>
    </row>
    <row r="60" spans="1:4" ht="15.75">
      <c r="A60" s="64"/>
      <c r="B60" s="65"/>
      <c r="C60" s="102">
        <f>C56+C45</f>
        <v>20</v>
      </c>
      <c r="D60" s="102"/>
    </row>
    <row r="61" spans="1:4" ht="15.75">
      <c r="A61" s="64"/>
      <c r="B61" s="65"/>
      <c r="C61" s="100" t="s">
        <v>10</v>
      </c>
      <c r="D61" s="101"/>
    </row>
    <row r="62" spans="1:4" ht="15.75">
      <c r="A62" s="66"/>
      <c r="B62" s="67"/>
      <c r="C62" s="103">
        <f>C46+C57</f>
        <v>20</v>
      </c>
      <c r="D62" s="103"/>
    </row>
    <row r="65" spans="1:4" ht="42.75" customHeight="1">
      <c r="A65" s="73" t="s">
        <v>42</v>
      </c>
      <c r="B65" s="75"/>
      <c r="C65" s="75"/>
      <c r="D65" s="75"/>
    </row>
    <row r="66" spans="1:4">
      <c r="A66" s="49"/>
      <c r="B66" s="50"/>
      <c r="C66" s="50"/>
      <c r="D66" s="51"/>
    </row>
    <row r="67" spans="1:4" ht="84" customHeight="1">
      <c r="A67" s="68" t="s">
        <v>51</v>
      </c>
      <c r="B67" s="69"/>
      <c r="C67" s="69"/>
      <c r="D67" s="69"/>
    </row>
    <row r="68" spans="1:4" ht="30">
      <c r="A68" s="1" t="s">
        <v>13</v>
      </c>
      <c r="B68" s="2" t="s">
        <v>8</v>
      </c>
      <c r="C68" s="3" t="s">
        <v>14</v>
      </c>
      <c r="D68" s="24" t="s">
        <v>29</v>
      </c>
    </row>
    <row r="69" spans="1:4" ht="30">
      <c r="A69" s="4" t="s">
        <v>0</v>
      </c>
      <c r="B69" s="5" t="s">
        <v>19</v>
      </c>
      <c r="C69" s="15" t="s">
        <v>75</v>
      </c>
      <c r="D69" s="25">
        <f>IF(C69="SI",1,0)</f>
        <v>1</v>
      </c>
    </row>
    <row r="70" spans="1:4" ht="30">
      <c r="A70" s="4" t="s">
        <v>1</v>
      </c>
      <c r="B70" s="5" t="s">
        <v>23</v>
      </c>
      <c r="C70" s="15" t="s">
        <v>75</v>
      </c>
      <c r="D70" s="25">
        <f t="shared" ref="D70:D73" si="3">IF(C70="SI",1,0)</f>
        <v>1</v>
      </c>
    </row>
    <row r="71" spans="1:4">
      <c r="A71" s="4" t="s">
        <v>2</v>
      </c>
      <c r="B71" s="5" t="s">
        <v>20</v>
      </c>
      <c r="C71" s="15" t="s">
        <v>75</v>
      </c>
      <c r="D71" s="25">
        <f t="shared" si="3"/>
        <v>1</v>
      </c>
    </row>
    <row r="72" spans="1:4" ht="30">
      <c r="A72" s="4" t="s">
        <v>3</v>
      </c>
      <c r="B72" s="5" t="s">
        <v>21</v>
      </c>
      <c r="C72" s="15" t="s">
        <v>75</v>
      </c>
      <c r="D72" s="25">
        <f t="shared" si="3"/>
        <v>1</v>
      </c>
    </row>
    <row r="73" spans="1:4" ht="30">
      <c r="A73" s="4" t="s">
        <v>4</v>
      </c>
      <c r="B73" s="5" t="s">
        <v>22</v>
      </c>
      <c r="C73" s="15" t="s">
        <v>75</v>
      </c>
      <c r="D73" s="25">
        <f t="shared" si="3"/>
        <v>1</v>
      </c>
    </row>
    <row r="74" spans="1:4" ht="9" customHeight="1">
      <c r="A74" s="4"/>
      <c r="B74" s="5"/>
      <c r="C74" s="20"/>
    </row>
    <row r="75" spans="1:4" ht="15.95" customHeight="1">
      <c r="A75" s="6" t="s">
        <v>5</v>
      </c>
      <c r="B75" s="2"/>
      <c r="C75" s="33">
        <v>5</v>
      </c>
    </row>
    <row r="76" spans="1:4" ht="15.95" customHeight="1">
      <c r="A76" s="6" t="s">
        <v>11</v>
      </c>
      <c r="B76" s="2"/>
      <c r="C76" s="33">
        <f>SUM(D69:D73)</f>
        <v>5</v>
      </c>
    </row>
    <row r="77" spans="1:4" ht="63.75" customHeight="1">
      <c r="A77" s="68" t="s">
        <v>52</v>
      </c>
      <c r="B77" s="69"/>
      <c r="C77" s="69"/>
      <c r="D77" s="69"/>
    </row>
    <row r="78" spans="1:4" ht="15.95" customHeight="1">
      <c r="A78" s="1" t="s">
        <v>13</v>
      </c>
      <c r="B78" s="2" t="s">
        <v>8</v>
      </c>
      <c r="C78" s="3" t="s">
        <v>14</v>
      </c>
      <c r="D78" s="24" t="s">
        <v>29</v>
      </c>
    </row>
    <row r="79" spans="1:4" ht="30">
      <c r="A79" s="4" t="s">
        <v>0</v>
      </c>
      <c r="B79" s="5" t="s">
        <v>19</v>
      </c>
      <c r="C79" s="15" t="s">
        <v>75</v>
      </c>
      <c r="D79" s="17">
        <f>IF(C79="SI",1,0)</f>
        <v>1</v>
      </c>
    </row>
    <row r="80" spans="1:4" ht="30">
      <c r="A80" s="4" t="s">
        <v>1</v>
      </c>
      <c r="B80" s="5" t="s">
        <v>23</v>
      </c>
      <c r="C80" s="15" t="s">
        <v>75</v>
      </c>
      <c r="D80" s="22">
        <f t="shared" ref="D80:D83" si="4">IF(C80="SI",1,0)</f>
        <v>1</v>
      </c>
    </row>
    <row r="81" spans="1:4">
      <c r="A81" s="4" t="s">
        <v>2</v>
      </c>
      <c r="B81" s="5" t="s">
        <v>20</v>
      </c>
      <c r="C81" s="15" t="s">
        <v>75</v>
      </c>
      <c r="D81" s="22">
        <f t="shared" si="4"/>
        <v>1</v>
      </c>
    </row>
    <row r="82" spans="1:4" ht="30">
      <c r="A82" s="4" t="s">
        <v>3</v>
      </c>
      <c r="B82" s="5" t="s">
        <v>21</v>
      </c>
      <c r="C82" s="15" t="s">
        <v>75</v>
      </c>
      <c r="D82" s="22">
        <f t="shared" si="4"/>
        <v>1</v>
      </c>
    </row>
    <row r="83" spans="1:4" ht="30">
      <c r="A83" s="4" t="s">
        <v>4</v>
      </c>
      <c r="B83" s="5" t="s">
        <v>22</v>
      </c>
      <c r="C83" s="15" t="s">
        <v>75</v>
      </c>
      <c r="D83" s="22">
        <f t="shared" si="4"/>
        <v>1</v>
      </c>
    </row>
    <row r="84" spans="1:4" ht="8.25" customHeight="1"/>
    <row r="85" spans="1:4" ht="15.75">
      <c r="A85" s="6" t="s">
        <v>5</v>
      </c>
      <c r="B85" s="2"/>
      <c r="C85" s="33">
        <v>5</v>
      </c>
      <c r="D85" s="16"/>
    </row>
    <row r="86" spans="1:4" ht="15.75">
      <c r="A86" s="6" t="s">
        <v>11</v>
      </c>
      <c r="B86" s="2"/>
      <c r="C86" s="33">
        <f>SUM(D79:D83)</f>
        <v>5</v>
      </c>
      <c r="D86" s="16"/>
    </row>
    <row r="87" spans="1:4" ht="102" customHeight="1">
      <c r="A87" s="68" t="s">
        <v>53</v>
      </c>
      <c r="B87" s="69"/>
      <c r="C87" s="69"/>
      <c r="D87" s="69"/>
    </row>
    <row r="88" spans="1:4" ht="21.75" customHeight="1">
      <c r="A88" s="1" t="s">
        <v>13</v>
      </c>
      <c r="B88" s="2" t="s">
        <v>8</v>
      </c>
      <c r="C88" s="3" t="s">
        <v>14</v>
      </c>
      <c r="D88" s="24" t="s">
        <v>29</v>
      </c>
    </row>
    <row r="89" spans="1:4" ht="30">
      <c r="A89" s="4" t="s">
        <v>0</v>
      </c>
      <c r="B89" s="5" t="s">
        <v>19</v>
      </c>
      <c r="C89" s="15" t="s">
        <v>75</v>
      </c>
      <c r="D89" s="22">
        <f>IF(C89="SI",0.5,0)</f>
        <v>0.5</v>
      </c>
    </row>
    <row r="90" spans="1:4" ht="30">
      <c r="A90" s="4" t="s">
        <v>1</v>
      </c>
      <c r="B90" s="5" t="s">
        <v>23</v>
      </c>
      <c r="C90" s="15" t="s">
        <v>75</v>
      </c>
      <c r="D90" s="41">
        <f t="shared" ref="D90:D93" si="5">IF(C90="SI",0.5,0)</f>
        <v>0.5</v>
      </c>
    </row>
    <row r="91" spans="1:4">
      <c r="A91" s="4" t="s">
        <v>2</v>
      </c>
      <c r="B91" s="5" t="s">
        <v>20</v>
      </c>
      <c r="C91" s="15" t="s">
        <v>75</v>
      </c>
      <c r="D91" s="41">
        <f t="shared" si="5"/>
        <v>0.5</v>
      </c>
    </row>
    <row r="92" spans="1:4" ht="30">
      <c r="A92" s="4" t="s">
        <v>3</v>
      </c>
      <c r="B92" s="5" t="s">
        <v>21</v>
      </c>
      <c r="C92" s="15" t="s">
        <v>75</v>
      </c>
      <c r="D92" s="41">
        <f t="shared" si="5"/>
        <v>0.5</v>
      </c>
    </row>
    <row r="93" spans="1:4" ht="30">
      <c r="A93" s="4" t="s">
        <v>4</v>
      </c>
      <c r="B93" s="5" t="s">
        <v>22</v>
      </c>
      <c r="C93" s="15" t="s">
        <v>75</v>
      </c>
      <c r="D93" s="41">
        <f t="shared" si="5"/>
        <v>0.5</v>
      </c>
    </row>
    <row r="94" spans="1:4" ht="15.95" customHeight="1">
      <c r="A94" s="4"/>
      <c r="B94" s="5"/>
      <c r="C94" s="20"/>
    </row>
    <row r="95" spans="1:4" ht="15.95" customHeight="1">
      <c r="A95" s="6" t="s">
        <v>5</v>
      </c>
      <c r="B95" s="2"/>
      <c r="C95" s="33">
        <v>2.5</v>
      </c>
      <c r="D95" s="16"/>
    </row>
    <row r="96" spans="1:4" ht="15.95" customHeight="1">
      <c r="A96" s="1" t="s">
        <v>11</v>
      </c>
      <c r="B96" s="5"/>
      <c r="C96" s="33">
        <f>SUM(D89:D93)</f>
        <v>2.5</v>
      </c>
      <c r="D96" s="16"/>
    </row>
    <row r="97" spans="1:4" ht="48.75" customHeight="1">
      <c r="A97" s="68" t="s">
        <v>54</v>
      </c>
      <c r="B97" s="69"/>
      <c r="C97" s="69"/>
      <c r="D97" s="69"/>
    </row>
    <row r="98" spans="1:4" ht="36" customHeight="1">
      <c r="A98" s="1" t="s">
        <v>13</v>
      </c>
      <c r="B98" s="2" t="s">
        <v>8</v>
      </c>
      <c r="C98" s="3" t="s">
        <v>14</v>
      </c>
      <c r="D98" s="24" t="s">
        <v>29</v>
      </c>
    </row>
    <row r="99" spans="1:4" ht="30">
      <c r="A99" s="4" t="s">
        <v>0</v>
      </c>
      <c r="B99" s="5" t="s">
        <v>19</v>
      </c>
      <c r="C99" s="15" t="s">
        <v>75</v>
      </c>
      <c r="D99" s="25">
        <f>IF(C99="SI",0.5,0)</f>
        <v>0.5</v>
      </c>
    </row>
    <row r="100" spans="1:4" ht="30">
      <c r="A100" s="4" t="s">
        <v>1</v>
      </c>
      <c r="B100" s="5" t="s">
        <v>23</v>
      </c>
      <c r="C100" s="15" t="s">
        <v>75</v>
      </c>
      <c r="D100" s="25">
        <f t="shared" ref="D100:D103" si="6">IF(C100="SI",0.5,0)</f>
        <v>0.5</v>
      </c>
    </row>
    <row r="101" spans="1:4">
      <c r="A101" s="4" t="s">
        <v>2</v>
      </c>
      <c r="B101" s="5" t="s">
        <v>20</v>
      </c>
      <c r="C101" s="15" t="s">
        <v>75</v>
      </c>
      <c r="D101" s="25">
        <f t="shared" si="6"/>
        <v>0.5</v>
      </c>
    </row>
    <row r="102" spans="1:4" ht="30">
      <c r="A102" s="4" t="s">
        <v>3</v>
      </c>
      <c r="B102" s="5" t="s">
        <v>21</v>
      </c>
      <c r="C102" s="15" t="s">
        <v>75</v>
      </c>
      <c r="D102" s="25">
        <f t="shared" si="6"/>
        <v>0.5</v>
      </c>
    </row>
    <row r="103" spans="1:4" ht="30">
      <c r="A103" s="4" t="s">
        <v>4</v>
      </c>
      <c r="B103" s="5" t="s">
        <v>22</v>
      </c>
      <c r="C103" s="15" t="s">
        <v>75</v>
      </c>
      <c r="D103" s="25">
        <f t="shared" si="6"/>
        <v>0.5</v>
      </c>
    </row>
    <row r="104" spans="1:4" ht="9.75" customHeight="1">
      <c r="A104" s="4"/>
      <c r="B104" s="5"/>
      <c r="C104" s="20"/>
      <c r="D104" s="17"/>
    </row>
    <row r="105" spans="1:4" ht="15.95" customHeight="1">
      <c r="A105" s="6" t="s">
        <v>5</v>
      </c>
      <c r="B105" s="2"/>
      <c r="C105" s="33">
        <v>2.5</v>
      </c>
    </row>
    <row r="106" spans="1:4" ht="15.95" customHeight="1">
      <c r="A106" s="1" t="s">
        <v>11</v>
      </c>
      <c r="B106" s="5"/>
      <c r="C106" s="33">
        <f>SUM(D99:D103)</f>
        <v>2.5</v>
      </c>
    </row>
    <row r="107" spans="1:4" ht="15.95" customHeight="1"/>
    <row r="108" spans="1:4" ht="31.5" customHeight="1">
      <c r="A108" s="62" t="s">
        <v>26</v>
      </c>
      <c r="B108" s="63"/>
      <c r="C108" s="60" t="s">
        <v>17</v>
      </c>
      <c r="D108" s="60"/>
    </row>
    <row r="109" spans="1:4" ht="15.75">
      <c r="A109" s="64"/>
      <c r="B109" s="65"/>
      <c r="C109" s="61">
        <f>C105+C95+C85+C75</f>
        <v>15</v>
      </c>
      <c r="D109" s="61"/>
    </row>
    <row r="110" spans="1:4" ht="27.75" customHeight="1">
      <c r="A110" s="64"/>
      <c r="B110" s="65"/>
      <c r="C110" s="60" t="s">
        <v>10</v>
      </c>
      <c r="D110" s="60"/>
    </row>
    <row r="111" spans="1:4" ht="15.75">
      <c r="A111" s="66"/>
      <c r="B111" s="67"/>
      <c r="C111" s="70">
        <f>C106+C96+C86+C76</f>
        <v>15</v>
      </c>
      <c r="D111" s="70"/>
    </row>
    <row r="112" spans="1:4" ht="15.75">
      <c r="A112" s="9"/>
      <c r="B112" s="9"/>
      <c r="C112" s="13"/>
    </row>
    <row r="113" spans="1:4" ht="35.25" customHeight="1">
      <c r="A113" s="73" t="s">
        <v>46</v>
      </c>
      <c r="B113" s="75"/>
      <c r="C113" s="75"/>
      <c r="D113" s="75"/>
    </row>
    <row r="114" spans="1:4" ht="15.75">
      <c r="A114" s="52"/>
      <c r="B114" s="47"/>
      <c r="C114" s="47"/>
      <c r="D114" s="48"/>
    </row>
    <row r="115" spans="1:4" ht="76.5" customHeight="1">
      <c r="A115" s="68" t="s">
        <v>55</v>
      </c>
      <c r="B115" s="69"/>
      <c r="C115" s="69"/>
      <c r="D115" s="69"/>
    </row>
    <row r="116" spans="1:4" ht="30">
      <c r="A116" s="1" t="s">
        <v>13</v>
      </c>
      <c r="B116" s="2" t="s">
        <v>8</v>
      </c>
      <c r="C116" s="3" t="s">
        <v>14</v>
      </c>
      <c r="D116" s="24" t="s">
        <v>29</v>
      </c>
    </row>
    <row r="117" spans="1:4" ht="30">
      <c r="A117" s="4" t="s">
        <v>0</v>
      </c>
      <c r="B117" s="5" t="s">
        <v>19</v>
      </c>
      <c r="C117" s="15" t="s">
        <v>75</v>
      </c>
      <c r="D117" s="17">
        <f>IF(C117="SI",1,0)</f>
        <v>1</v>
      </c>
    </row>
    <row r="118" spans="1:4" ht="30">
      <c r="A118" s="4" t="s">
        <v>1</v>
      </c>
      <c r="B118" s="5" t="s">
        <v>23</v>
      </c>
      <c r="C118" s="15" t="s">
        <v>75</v>
      </c>
      <c r="D118" s="56">
        <f t="shared" ref="D118:D121" si="7">IF(C118="SI",1,0)</f>
        <v>1</v>
      </c>
    </row>
    <row r="119" spans="1:4">
      <c r="A119" s="4" t="s">
        <v>2</v>
      </c>
      <c r="B119" s="5" t="s">
        <v>20</v>
      </c>
      <c r="C119" s="15" t="s">
        <v>75</v>
      </c>
      <c r="D119" s="56">
        <f t="shared" si="7"/>
        <v>1</v>
      </c>
    </row>
    <row r="120" spans="1:4" ht="30">
      <c r="A120" s="4" t="s">
        <v>3</v>
      </c>
      <c r="B120" s="5" t="s">
        <v>21</v>
      </c>
      <c r="C120" s="15" t="s">
        <v>75</v>
      </c>
      <c r="D120" s="56">
        <f t="shared" si="7"/>
        <v>1</v>
      </c>
    </row>
    <row r="121" spans="1:4" ht="30">
      <c r="A121" s="4" t="s">
        <v>4</v>
      </c>
      <c r="B121" s="5" t="s">
        <v>22</v>
      </c>
      <c r="C121" s="15" t="s">
        <v>75</v>
      </c>
      <c r="D121" s="56">
        <f t="shared" si="7"/>
        <v>1</v>
      </c>
    </row>
    <row r="122" spans="1:4" ht="11.25" customHeight="1"/>
    <row r="123" spans="1:4" ht="15.95" customHeight="1">
      <c r="A123" s="6" t="s">
        <v>5</v>
      </c>
      <c r="B123" s="2"/>
      <c r="C123" s="33">
        <v>5</v>
      </c>
    </row>
    <row r="124" spans="1:4" ht="15.95" customHeight="1">
      <c r="A124" s="1" t="s">
        <v>11</v>
      </c>
      <c r="B124" s="5"/>
      <c r="C124" s="33">
        <f>SUM(D117:D121)</f>
        <v>5</v>
      </c>
    </row>
    <row r="125" spans="1:4" ht="6.75" customHeight="1">
      <c r="A125" s="1"/>
      <c r="B125" s="5"/>
      <c r="C125" s="11"/>
    </row>
    <row r="126" spans="1:4" ht="27.75" customHeight="1">
      <c r="A126" s="62" t="s">
        <v>66</v>
      </c>
      <c r="B126" s="63"/>
      <c r="C126" s="60" t="s">
        <v>17</v>
      </c>
      <c r="D126" s="60"/>
    </row>
    <row r="127" spans="1:4" ht="15.75">
      <c r="A127" s="64"/>
      <c r="B127" s="65"/>
      <c r="C127" s="61">
        <v>5</v>
      </c>
      <c r="D127" s="61"/>
    </row>
    <row r="128" spans="1:4" ht="22.5" customHeight="1">
      <c r="A128" s="64"/>
      <c r="B128" s="65"/>
      <c r="C128" s="60" t="s">
        <v>10</v>
      </c>
      <c r="D128" s="60"/>
    </row>
    <row r="129" spans="1:4" ht="15.75">
      <c r="A129" s="66"/>
      <c r="B129" s="67"/>
      <c r="C129" s="70">
        <f>D113+C124</f>
        <v>5</v>
      </c>
      <c r="D129" s="70"/>
    </row>
    <row r="130" spans="1:4" ht="15.75">
      <c r="A130" s="9"/>
      <c r="B130" s="9"/>
      <c r="C130" s="13"/>
    </row>
    <row r="131" spans="1:4" ht="42.75" customHeight="1">
      <c r="A131" s="73" t="s">
        <v>62</v>
      </c>
      <c r="B131" s="75"/>
      <c r="C131" s="75"/>
      <c r="D131" s="75"/>
    </row>
    <row r="132" spans="1:4" ht="15.75">
      <c r="A132" s="53"/>
      <c r="B132" s="53"/>
      <c r="C132" s="53"/>
      <c r="D132" s="47"/>
    </row>
    <row r="133" spans="1:4" ht="64.5" customHeight="1">
      <c r="A133" s="68" t="s">
        <v>56</v>
      </c>
      <c r="B133" s="69"/>
      <c r="C133" s="69"/>
      <c r="D133" s="69"/>
    </row>
    <row r="134" spans="1:4" ht="15.95" customHeight="1">
      <c r="A134" s="1" t="s">
        <v>13</v>
      </c>
      <c r="B134" s="2" t="s">
        <v>8</v>
      </c>
      <c r="C134" s="3" t="s">
        <v>14</v>
      </c>
      <c r="D134" s="24" t="s">
        <v>29</v>
      </c>
    </row>
    <row r="135" spans="1:4" ht="30">
      <c r="A135" s="4" t="s">
        <v>0</v>
      </c>
      <c r="B135" s="5" t="s">
        <v>19</v>
      </c>
      <c r="C135" s="15" t="s">
        <v>75</v>
      </c>
      <c r="D135" s="25">
        <f>IF(C135="SI",1,0)</f>
        <v>1</v>
      </c>
    </row>
    <row r="136" spans="1:4" ht="30">
      <c r="A136" s="4" t="s">
        <v>1</v>
      </c>
      <c r="B136" s="5" t="s">
        <v>23</v>
      </c>
      <c r="C136" s="15" t="s">
        <v>75</v>
      </c>
      <c r="D136" s="25">
        <f t="shared" ref="D136:D139" si="8">IF(C136="SI",1,0)</f>
        <v>1</v>
      </c>
    </row>
    <row r="137" spans="1:4">
      <c r="A137" s="4" t="s">
        <v>2</v>
      </c>
      <c r="B137" s="5" t="s">
        <v>20</v>
      </c>
      <c r="C137" s="15" t="s">
        <v>75</v>
      </c>
      <c r="D137" s="25">
        <f t="shared" si="8"/>
        <v>1</v>
      </c>
    </row>
    <row r="138" spans="1:4" ht="30">
      <c r="A138" s="4" t="s">
        <v>3</v>
      </c>
      <c r="B138" s="5" t="s">
        <v>21</v>
      </c>
      <c r="C138" s="15" t="s">
        <v>75</v>
      </c>
      <c r="D138" s="25">
        <f t="shared" si="8"/>
        <v>1</v>
      </c>
    </row>
    <row r="139" spans="1:4" ht="30">
      <c r="A139" s="4" t="s">
        <v>4</v>
      </c>
      <c r="B139" s="5" t="s">
        <v>22</v>
      </c>
      <c r="C139" s="15" t="s">
        <v>75</v>
      </c>
      <c r="D139" s="25">
        <f t="shared" si="8"/>
        <v>1</v>
      </c>
    </row>
    <row r="140" spans="1:4" ht="10.5" customHeight="1">
      <c r="A140" s="4"/>
      <c r="B140" s="5"/>
      <c r="C140" s="20"/>
    </row>
    <row r="141" spans="1:4" ht="15.75">
      <c r="A141" s="6" t="s">
        <v>5</v>
      </c>
      <c r="B141" s="2"/>
      <c r="C141" s="33">
        <v>5</v>
      </c>
    </row>
    <row r="142" spans="1:4" ht="15.75">
      <c r="A142" s="1" t="s">
        <v>11</v>
      </c>
      <c r="B142" s="5"/>
      <c r="C142" s="33">
        <f>SUM(D135:D139)</f>
        <v>5</v>
      </c>
    </row>
    <row r="143" spans="1:4" ht="15.75">
      <c r="A143" s="9"/>
      <c r="B143" s="9"/>
      <c r="C143" s="13"/>
    </row>
    <row r="144" spans="1:4" ht="55.5" customHeight="1">
      <c r="A144" s="68" t="s">
        <v>57</v>
      </c>
      <c r="B144" s="69"/>
      <c r="C144" s="69"/>
      <c r="D144" s="69"/>
    </row>
    <row r="145" spans="1:4" ht="30">
      <c r="A145" s="1" t="s">
        <v>13</v>
      </c>
      <c r="B145" s="2" t="s">
        <v>8</v>
      </c>
      <c r="C145" s="3" t="s">
        <v>14</v>
      </c>
      <c r="D145" s="24" t="s">
        <v>29</v>
      </c>
    </row>
    <row r="146" spans="1:4" ht="30">
      <c r="A146" s="4" t="s">
        <v>0</v>
      </c>
      <c r="B146" s="5" t="s">
        <v>19</v>
      </c>
      <c r="C146" s="15" t="s">
        <v>75</v>
      </c>
      <c r="D146" s="17">
        <f>IF(C146="SI",1,0)</f>
        <v>1</v>
      </c>
    </row>
    <row r="147" spans="1:4" ht="30">
      <c r="A147" s="4" t="s">
        <v>1</v>
      </c>
      <c r="B147" s="5" t="s">
        <v>23</v>
      </c>
      <c r="C147" s="15" t="s">
        <v>75</v>
      </c>
      <c r="D147" s="41">
        <f t="shared" ref="D147:D150" si="9">IF(C147="SI",1,0)</f>
        <v>1</v>
      </c>
    </row>
    <row r="148" spans="1:4">
      <c r="A148" s="4" t="s">
        <v>2</v>
      </c>
      <c r="B148" s="5" t="s">
        <v>20</v>
      </c>
      <c r="C148" s="15" t="s">
        <v>75</v>
      </c>
      <c r="D148" s="41">
        <f t="shared" si="9"/>
        <v>1</v>
      </c>
    </row>
    <row r="149" spans="1:4" ht="30">
      <c r="A149" s="4" t="s">
        <v>3</v>
      </c>
      <c r="B149" s="5" t="s">
        <v>21</v>
      </c>
      <c r="C149" s="15" t="s">
        <v>75</v>
      </c>
      <c r="D149" s="41">
        <f t="shared" si="9"/>
        <v>1</v>
      </c>
    </row>
    <row r="150" spans="1:4" ht="30">
      <c r="A150" s="4" t="s">
        <v>4</v>
      </c>
      <c r="B150" s="5" t="s">
        <v>22</v>
      </c>
      <c r="C150" s="15" t="s">
        <v>75</v>
      </c>
      <c r="D150" s="41">
        <f t="shared" si="9"/>
        <v>1</v>
      </c>
    </row>
    <row r="151" spans="1:4">
      <c r="A151" s="4"/>
      <c r="B151" s="5"/>
      <c r="C151" s="20"/>
      <c r="D151" s="17"/>
    </row>
    <row r="152" spans="1:4" ht="15.75">
      <c r="A152" s="6" t="s">
        <v>5</v>
      </c>
      <c r="B152" s="2"/>
      <c r="C152" s="33">
        <v>5</v>
      </c>
      <c r="D152" s="16"/>
    </row>
    <row r="153" spans="1:4" ht="15.75">
      <c r="A153" s="1" t="s">
        <v>11</v>
      </c>
      <c r="B153" s="5"/>
      <c r="C153" s="33">
        <f>SUM(D146:D150)</f>
        <v>5</v>
      </c>
      <c r="D153" s="16"/>
    </row>
    <row r="154" spans="1:4">
      <c r="A154" s="1"/>
      <c r="B154" s="5"/>
      <c r="C154" s="18"/>
      <c r="D154" s="28"/>
    </row>
    <row r="155" spans="1:4" ht="83.25" customHeight="1">
      <c r="A155" s="68" t="s">
        <v>58</v>
      </c>
      <c r="B155" s="69"/>
      <c r="C155" s="69"/>
      <c r="D155" s="69"/>
    </row>
    <row r="156" spans="1:4" ht="30" customHeight="1">
      <c r="A156" s="5" t="s">
        <v>13</v>
      </c>
      <c r="B156" s="5" t="s">
        <v>8</v>
      </c>
      <c r="C156" s="5" t="s">
        <v>14</v>
      </c>
      <c r="D156" s="5" t="s">
        <v>29</v>
      </c>
    </row>
    <row r="157" spans="1:4" ht="30">
      <c r="A157" s="5" t="s">
        <v>0</v>
      </c>
      <c r="B157" s="5" t="s">
        <v>19</v>
      </c>
      <c r="C157" s="15" t="s">
        <v>75</v>
      </c>
      <c r="D157" s="31">
        <f>IF(C157="SI",1,0)</f>
        <v>1</v>
      </c>
    </row>
    <row r="158" spans="1:4" ht="30">
      <c r="A158" s="5" t="s">
        <v>1</v>
      </c>
      <c r="B158" s="5" t="s">
        <v>23</v>
      </c>
      <c r="C158" s="15" t="s">
        <v>75</v>
      </c>
      <c r="D158" s="31">
        <f t="shared" ref="D158:D161" si="10">IF(C158="SI",1,0)</f>
        <v>1</v>
      </c>
    </row>
    <row r="159" spans="1:4">
      <c r="A159" s="5" t="s">
        <v>2</v>
      </c>
      <c r="B159" s="5" t="s">
        <v>20</v>
      </c>
      <c r="C159" s="15" t="s">
        <v>75</v>
      </c>
      <c r="D159" s="31">
        <f t="shared" si="10"/>
        <v>1</v>
      </c>
    </row>
    <row r="160" spans="1:4" ht="30">
      <c r="A160" s="5" t="s">
        <v>3</v>
      </c>
      <c r="B160" s="5" t="s">
        <v>21</v>
      </c>
      <c r="C160" s="15" t="s">
        <v>75</v>
      </c>
      <c r="D160" s="31">
        <f t="shared" si="10"/>
        <v>1</v>
      </c>
    </row>
    <row r="161" spans="1:11" ht="30">
      <c r="A161" s="5" t="s">
        <v>4</v>
      </c>
      <c r="B161" s="5" t="s">
        <v>22</v>
      </c>
      <c r="C161" s="15" t="s">
        <v>75</v>
      </c>
      <c r="D161" s="31">
        <f t="shared" si="10"/>
        <v>1</v>
      </c>
    </row>
    <row r="162" spans="1:11">
      <c r="A162" s="5"/>
      <c r="B162" s="5"/>
      <c r="C162" s="5"/>
      <c r="D162" s="5"/>
    </row>
    <row r="163" spans="1:11" ht="15.75">
      <c r="A163" s="6" t="s">
        <v>5</v>
      </c>
      <c r="B163" s="5"/>
      <c r="C163" s="32">
        <v>5</v>
      </c>
      <c r="D163" s="5"/>
    </row>
    <row r="164" spans="1:11" ht="15.75">
      <c r="A164" s="1" t="s">
        <v>11</v>
      </c>
      <c r="B164" s="5"/>
      <c r="C164" s="32">
        <f>SUM(D157:D161)</f>
        <v>5</v>
      </c>
      <c r="D164" s="5"/>
    </row>
    <row r="165" spans="1:11" ht="40.5" customHeight="1"/>
    <row r="166" spans="1:11" ht="34.5" customHeight="1">
      <c r="A166" s="62" t="s">
        <v>27</v>
      </c>
      <c r="B166" s="63"/>
      <c r="C166" s="60" t="s">
        <v>17</v>
      </c>
      <c r="D166" s="60"/>
    </row>
    <row r="167" spans="1:11" ht="15.75">
      <c r="A167" s="64"/>
      <c r="B167" s="65"/>
      <c r="C167" s="61">
        <f>C163+C152+C141</f>
        <v>15</v>
      </c>
      <c r="D167" s="61"/>
      <c r="K167" s="43"/>
    </row>
    <row r="168" spans="1:11" ht="23.25" customHeight="1">
      <c r="A168" s="64"/>
      <c r="B168" s="65"/>
      <c r="C168" s="60" t="s">
        <v>10</v>
      </c>
      <c r="D168" s="60"/>
    </row>
    <row r="169" spans="1:11" ht="15.75">
      <c r="A169" s="66"/>
      <c r="B169" s="67"/>
      <c r="C169" s="70">
        <f>C164+C153+C142</f>
        <v>15</v>
      </c>
      <c r="D169" s="70"/>
    </row>
    <row r="170" spans="1:11" ht="11.25" customHeight="1">
      <c r="A170" s="9"/>
      <c r="B170" s="9"/>
      <c r="C170" s="13"/>
    </row>
    <row r="171" spans="1:11" ht="41.25" customHeight="1">
      <c r="A171" s="73" t="s">
        <v>63</v>
      </c>
      <c r="B171" s="75"/>
      <c r="C171" s="75"/>
      <c r="D171" s="75"/>
    </row>
    <row r="172" spans="1:11" ht="15.75">
      <c r="A172" s="54"/>
      <c r="B172" s="54"/>
      <c r="C172" s="54"/>
      <c r="D172" s="50"/>
    </row>
    <row r="173" spans="1:11" ht="91.5" customHeight="1">
      <c r="A173" s="68" t="s">
        <v>43</v>
      </c>
      <c r="B173" s="69"/>
      <c r="C173" s="69"/>
      <c r="D173" s="69"/>
    </row>
    <row r="174" spans="1:11" ht="15.95" customHeight="1">
      <c r="A174" s="1" t="s">
        <v>13</v>
      </c>
      <c r="B174" s="2" t="s">
        <v>8</v>
      </c>
      <c r="C174" s="3" t="s">
        <v>14</v>
      </c>
      <c r="D174" s="24" t="s">
        <v>29</v>
      </c>
    </row>
    <row r="175" spans="1:11" ht="30">
      <c r="A175" s="4" t="s">
        <v>0</v>
      </c>
      <c r="B175" s="5" t="s">
        <v>19</v>
      </c>
      <c r="C175" s="15" t="s">
        <v>75</v>
      </c>
      <c r="D175" s="23">
        <f>IF(C175="SI",1,0)</f>
        <v>1</v>
      </c>
    </row>
    <row r="176" spans="1:11" ht="30">
      <c r="A176" s="4" t="s">
        <v>1</v>
      </c>
      <c r="B176" s="5" t="s">
        <v>23</v>
      </c>
      <c r="C176" s="15" t="s">
        <v>75</v>
      </c>
      <c r="D176" s="37">
        <f t="shared" ref="D176:D179" si="11">IF(C176="SI",1,0)</f>
        <v>1</v>
      </c>
    </row>
    <row r="177" spans="1:4">
      <c r="A177" s="4" t="s">
        <v>2</v>
      </c>
      <c r="B177" s="5" t="s">
        <v>20</v>
      </c>
      <c r="C177" s="15" t="s">
        <v>75</v>
      </c>
      <c r="D177" s="37">
        <f t="shared" si="11"/>
        <v>1</v>
      </c>
    </row>
    <row r="178" spans="1:4" ht="30">
      <c r="A178" s="4" t="s">
        <v>3</v>
      </c>
      <c r="B178" s="5" t="s">
        <v>21</v>
      </c>
      <c r="C178" s="15" t="s">
        <v>75</v>
      </c>
      <c r="D178" s="37">
        <f t="shared" si="11"/>
        <v>1</v>
      </c>
    </row>
    <row r="179" spans="1:4" ht="30">
      <c r="A179" s="4" t="s">
        <v>4</v>
      </c>
      <c r="B179" s="5" t="s">
        <v>22</v>
      </c>
      <c r="C179" s="15" t="s">
        <v>75</v>
      </c>
      <c r="D179" s="37">
        <f t="shared" si="11"/>
        <v>1</v>
      </c>
    </row>
    <row r="180" spans="1:4" ht="15.95" customHeight="1">
      <c r="A180" s="4"/>
      <c r="B180" s="5"/>
      <c r="C180" s="20"/>
    </row>
    <row r="181" spans="1:4" ht="15.95" customHeight="1">
      <c r="A181" s="6" t="s">
        <v>5</v>
      </c>
      <c r="B181" s="2"/>
      <c r="C181" s="33">
        <v>5</v>
      </c>
    </row>
    <row r="182" spans="1:4" ht="15.95" customHeight="1">
      <c r="A182" s="1" t="s">
        <v>11</v>
      </c>
      <c r="B182" s="5"/>
      <c r="C182" s="33">
        <f>SUM(D175:D179)</f>
        <v>5</v>
      </c>
    </row>
    <row r="183" spans="1:4" ht="7.5" customHeight="1">
      <c r="A183" s="1"/>
      <c r="B183" s="5"/>
      <c r="C183" s="18"/>
    </row>
    <row r="184" spans="1:4" ht="81" customHeight="1">
      <c r="A184" s="73" t="s">
        <v>59</v>
      </c>
      <c r="B184" s="75"/>
      <c r="C184" s="75"/>
      <c r="D184" s="75"/>
    </row>
    <row r="185" spans="1:4" ht="15.95" customHeight="1">
      <c r="A185" s="1" t="s">
        <v>13</v>
      </c>
      <c r="B185" s="2" t="s">
        <v>8</v>
      </c>
      <c r="C185" s="29" t="s">
        <v>14</v>
      </c>
      <c r="D185" s="29" t="s">
        <v>29</v>
      </c>
    </row>
    <row r="186" spans="1:4" ht="30">
      <c r="A186" s="4" t="s">
        <v>0</v>
      </c>
      <c r="B186" s="5" t="s">
        <v>19</v>
      </c>
      <c r="C186" s="15" t="s">
        <v>75</v>
      </c>
      <c r="D186" s="25">
        <f>IF(C186="SI",1,0)</f>
        <v>1</v>
      </c>
    </row>
    <row r="187" spans="1:4" ht="30">
      <c r="A187" s="4" t="s">
        <v>1</v>
      </c>
      <c r="B187" s="5" t="s">
        <v>23</v>
      </c>
      <c r="C187" s="15" t="s">
        <v>75</v>
      </c>
      <c r="D187" s="25">
        <f t="shared" ref="D187:D190" si="12">IF(C187="SI",1,0)</f>
        <v>1</v>
      </c>
    </row>
    <row r="188" spans="1:4">
      <c r="A188" s="4" t="s">
        <v>2</v>
      </c>
      <c r="B188" s="5" t="s">
        <v>20</v>
      </c>
      <c r="C188" s="15" t="s">
        <v>75</v>
      </c>
      <c r="D188" s="25">
        <f t="shared" si="12"/>
        <v>1</v>
      </c>
    </row>
    <row r="189" spans="1:4" ht="30">
      <c r="A189" s="4" t="s">
        <v>3</v>
      </c>
      <c r="B189" s="5" t="s">
        <v>21</v>
      </c>
      <c r="C189" s="15" t="s">
        <v>75</v>
      </c>
      <c r="D189" s="25">
        <f t="shared" si="12"/>
        <v>1</v>
      </c>
    </row>
    <row r="190" spans="1:4" ht="30">
      <c r="A190" s="4" t="s">
        <v>4</v>
      </c>
      <c r="B190" s="5" t="s">
        <v>22</v>
      </c>
      <c r="C190" s="15" t="s">
        <v>75</v>
      </c>
      <c r="D190" s="25">
        <f t="shared" si="12"/>
        <v>1</v>
      </c>
    </row>
    <row r="191" spans="1:4" ht="15.95" customHeight="1"/>
    <row r="192" spans="1:4" ht="15.95" customHeight="1">
      <c r="A192" s="6" t="s">
        <v>5</v>
      </c>
      <c r="B192" s="2"/>
      <c r="C192" s="33">
        <v>5</v>
      </c>
      <c r="D192" s="28"/>
    </row>
    <row r="193" spans="1:4" ht="15.95" customHeight="1">
      <c r="A193" s="1" t="s">
        <v>11</v>
      </c>
      <c r="B193" s="5"/>
      <c r="C193" s="33">
        <f>SUM(D186:D190)</f>
        <v>5</v>
      </c>
      <c r="D193" s="28"/>
    </row>
    <row r="194" spans="1:4" ht="33.75" customHeight="1">
      <c r="A194" s="9"/>
      <c r="C194" s="34"/>
    </row>
    <row r="195" spans="1:4" ht="32.25" customHeight="1">
      <c r="A195" s="62" t="s">
        <v>28</v>
      </c>
      <c r="B195" s="63"/>
      <c r="C195" s="60" t="s">
        <v>17</v>
      </c>
      <c r="D195" s="60"/>
    </row>
    <row r="196" spans="1:4" ht="15.75">
      <c r="A196" s="64"/>
      <c r="B196" s="65"/>
      <c r="C196" s="61">
        <f>C181+C192</f>
        <v>10</v>
      </c>
      <c r="D196" s="61"/>
    </row>
    <row r="197" spans="1:4" ht="24.75" customHeight="1">
      <c r="A197" s="64"/>
      <c r="B197" s="65"/>
      <c r="C197" s="60" t="s">
        <v>10</v>
      </c>
      <c r="D197" s="60"/>
    </row>
    <row r="198" spans="1:4" ht="18.75">
      <c r="A198" s="66"/>
      <c r="B198" s="67"/>
      <c r="C198" s="71">
        <f>C193+C182</f>
        <v>10</v>
      </c>
      <c r="D198" s="72"/>
    </row>
    <row r="199" spans="1:4" ht="15.75">
      <c r="A199" s="9"/>
      <c r="B199" s="9"/>
    </row>
    <row r="200" spans="1:4" ht="24" customHeight="1">
      <c r="A200" s="73" t="s">
        <v>64</v>
      </c>
      <c r="B200" s="75"/>
      <c r="C200" s="75"/>
      <c r="D200" s="75"/>
    </row>
    <row r="201" spans="1:4" ht="18" customHeight="1">
      <c r="A201" s="52"/>
      <c r="B201" s="47"/>
      <c r="C201" s="47"/>
      <c r="D201" s="48"/>
    </row>
    <row r="202" spans="1:4" ht="91.5" customHeight="1">
      <c r="A202" s="68" t="s">
        <v>60</v>
      </c>
      <c r="B202" s="69"/>
      <c r="C202" s="69"/>
      <c r="D202" s="69"/>
    </row>
    <row r="203" spans="1:4" ht="30">
      <c r="A203" s="1" t="s">
        <v>13</v>
      </c>
      <c r="B203" s="2" t="s">
        <v>8</v>
      </c>
      <c r="C203" s="3" t="s">
        <v>14</v>
      </c>
      <c r="D203" s="24" t="s">
        <v>29</v>
      </c>
    </row>
    <row r="204" spans="1:4" ht="30">
      <c r="A204" s="4" t="s">
        <v>0</v>
      </c>
      <c r="B204" s="5" t="s">
        <v>19</v>
      </c>
      <c r="C204" s="15" t="s">
        <v>75</v>
      </c>
      <c r="D204" s="23">
        <f>IF(C204="SI",1,0)</f>
        <v>1</v>
      </c>
    </row>
    <row r="205" spans="1:4" ht="30">
      <c r="A205" s="4" t="s">
        <v>1</v>
      </c>
      <c r="B205" s="5" t="s">
        <v>23</v>
      </c>
      <c r="C205" s="15" t="s">
        <v>75</v>
      </c>
      <c r="D205" s="41">
        <f t="shared" ref="D205:D208" si="13">IF(C205="SI",1,0)</f>
        <v>1</v>
      </c>
    </row>
    <row r="206" spans="1:4">
      <c r="A206" s="4" t="s">
        <v>2</v>
      </c>
      <c r="B206" s="5" t="s">
        <v>20</v>
      </c>
      <c r="C206" s="15" t="s">
        <v>75</v>
      </c>
      <c r="D206" s="41">
        <f t="shared" si="13"/>
        <v>1</v>
      </c>
    </row>
    <row r="207" spans="1:4" ht="30">
      <c r="A207" s="4" t="s">
        <v>3</v>
      </c>
      <c r="B207" s="5" t="s">
        <v>21</v>
      </c>
      <c r="C207" s="15" t="s">
        <v>75</v>
      </c>
      <c r="D207" s="41">
        <f t="shared" si="13"/>
        <v>1</v>
      </c>
    </row>
    <row r="208" spans="1:4" ht="30">
      <c r="A208" s="4" t="s">
        <v>4</v>
      </c>
      <c r="B208" s="5" t="s">
        <v>22</v>
      </c>
      <c r="C208" s="15" t="s">
        <v>75</v>
      </c>
      <c r="D208" s="41">
        <f t="shared" si="13"/>
        <v>1</v>
      </c>
    </row>
    <row r="210" spans="1:4" ht="15.75">
      <c r="A210" s="6" t="s">
        <v>5</v>
      </c>
      <c r="B210" s="2"/>
      <c r="C210" s="35">
        <v>5</v>
      </c>
      <c r="D210" s="16"/>
    </row>
    <row r="211" spans="1:4" ht="15.75">
      <c r="A211" s="1" t="s">
        <v>11</v>
      </c>
      <c r="B211" s="5"/>
      <c r="C211" s="35">
        <f>SUM(D204:D208)</f>
        <v>5</v>
      </c>
      <c r="D211" s="16"/>
    </row>
    <row r="212" spans="1:4" ht="31.5" customHeight="1">
      <c r="D212" s="16"/>
    </row>
    <row r="213" spans="1:4">
      <c r="A213" s="78" t="s">
        <v>44</v>
      </c>
      <c r="B213" s="79"/>
      <c r="C213" s="79"/>
      <c r="D213" s="79"/>
    </row>
    <row r="214" spans="1:4" ht="31.5" customHeight="1">
      <c r="A214" s="1" t="s">
        <v>13</v>
      </c>
      <c r="B214" s="2" t="s">
        <v>8</v>
      </c>
      <c r="C214" s="3" t="s">
        <v>14</v>
      </c>
      <c r="D214" s="3" t="s">
        <v>12</v>
      </c>
    </row>
    <row r="215" spans="1:4" ht="30">
      <c r="A215" s="4" t="s">
        <v>0</v>
      </c>
      <c r="B215" s="5" t="s">
        <v>19</v>
      </c>
      <c r="C215" s="15" t="s">
        <v>75</v>
      </c>
      <c r="D215" s="23">
        <f>IF(C215="SI",1,0)</f>
        <v>1</v>
      </c>
    </row>
    <row r="216" spans="1:4" ht="30">
      <c r="A216" s="4" t="s">
        <v>1</v>
      </c>
      <c r="B216" s="5" t="s">
        <v>23</v>
      </c>
      <c r="C216" s="15" t="s">
        <v>75</v>
      </c>
      <c r="D216" s="41">
        <f t="shared" ref="D216:D219" si="14">IF(C216="SI",1,0)</f>
        <v>1</v>
      </c>
    </row>
    <row r="217" spans="1:4" ht="42.75" customHeight="1">
      <c r="A217" s="4" t="s">
        <v>2</v>
      </c>
      <c r="B217" s="5" t="s">
        <v>20</v>
      </c>
      <c r="C217" s="15" t="s">
        <v>75</v>
      </c>
      <c r="D217" s="41">
        <f t="shared" si="14"/>
        <v>1</v>
      </c>
    </row>
    <row r="218" spans="1:4" ht="30">
      <c r="A218" s="4" t="s">
        <v>3</v>
      </c>
      <c r="B218" s="5" t="s">
        <v>21</v>
      </c>
      <c r="C218" s="15" t="s">
        <v>75</v>
      </c>
      <c r="D218" s="41">
        <f t="shared" si="14"/>
        <v>1</v>
      </c>
    </row>
    <row r="219" spans="1:4" ht="62.25" customHeight="1">
      <c r="A219" s="4" t="s">
        <v>4</v>
      </c>
      <c r="B219" s="5" t="s">
        <v>22</v>
      </c>
      <c r="C219" s="15" t="s">
        <v>75</v>
      </c>
      <c r="D219" s="41">
        <f t="shared" si="14"/>
        <v>1</v>
      </c>
    </row>
    <row r="221" spans="1:4" ht="15.75">
      <c r="A221" s="6" t="s">
        <v>5</v>
      </c>
      <c r="B221" s="2"/>
      <c r="C221" s="33">
        <v>5</v>
      </c>
      <c r="D221" s="16"/>
    </row>
    <row r="222" spans="1:4" ht="15.75">
      <c r="A222" s="1" t="s">
        <v>11</v>
      </c>
      <c r="B222" s="5"/>
      <c r="C222" s="33">
        <f>SUM(D215:D219)</f>
        <v>5</v>
      </c>
    </row>
    <row r="223" spans="1:4" ht="15.75">
      <c r="A223" s="1"/>
      <c r="B223" s="5"/>
      <c r="C223" s="36"/>
    </row>
    <row r="224" spans="1:4" ht="15.75">
      <c r="A224" s="62" t="s">
        <v>40</v>
      </c>
      <c r="B224" s="63"/>
      <c r="C224" s="60" t="s">
        <v>17</v>
      </c>
      <c r="D224" s="60"/>
    </row>
    <row r="225" spans="1:4" ht="15.75">
      <c r="A225" s="64"/>
      <c r="B225" s="65"/>
      <c r="C225" s="61">
        <f>C221+C210</f>
        <v>10</v>
      </c>
      <c r="D225" s="61"/>
    </row>
    <row r="226" spans="1:4" ht="15.75">
      <c r="A226" s="64"/>
      <c r="B226" s="65"/>
      <c r="C226" s="60" t="s">
        <v>10</v>
      </c>
      <c r="D226" s="60"/>
    </row>
    <row r="227" spans="1:4" ht="15.75">
      <c r="A227" s="66"/>
      <c r="B227" s="67"/>
      <c r="C227" s="76">
        <f>C222+C211</f>
        <v>10</v>
      </c>
      <c r="D227" s="77"/>
    </row>
    <row r="228" spans="1:4" ht="15.75">
      <c r="A228" s="9"/>
    </row>
    <row r="229" spans="1:4" ht="15.75">
      <c r="A229" s="73" t="s">
        <v>39</v>
      </c>
      <c r="B229" s="74"/>
      <c r="C229" s="74"/>
      <c r="D229" s="74"/>
    </row>
    <row r="230" spans="1:4" ht="21" customHeight="1">
      <c r="A230" s="8"/>
      <c r="D230" s="21"/>
    </row>
    <row r="231" spans="1:4">
      <c r="A231" s="68" t="s">
        <v>18</v>
      </c>
      <c r="B231" s="69"/>
      <c r="C231" s="69"/>
      <c r="D231" s="69"/>
    </row>
    <row r="232" spans="1:4" ht="30">
      <c r="A232" s="99" t="s">
        <v>8</v>
      </c>
      <c r="B232" s="99"/>
      <c r="C232" s="27" t="s">
        <v>30</v>
      </c>
      <c r="D232" s="24" t="s">
        <v>29</v>
      </c>
    </row>
    <row r="233" spans="1:4">
      <c r="A233" s="98" t="s">
        <v>67</v>
      </c>
      <c r="B233" s="98"/>
      <c r="C233" s="15" t="s">
        <v>15</v>
      </c>
      <c r="D233" s="26">
        <f>IF(C233="SI",1,0)</f>
        <v>0</v>
      </c>
    </row>
    <row r="234" spans="1:4">
      <c r="A234" s="98" t="s">
        <v>68</v>
      </c>
      <c r="B234" s="98"/>
      <c r="C234" s="15" t="s">
        <v>15</v>
      </c>
      <c r="D234" s="26">
        <f>IF(C234="SI",3,0)</f>
        <v>0</v>
      </c>
    </row>
    <row r="235" spans="1:4">
      <c r="A235" s="98" t="s">
        <v>69</v>
      </c>
      <c r="B235" s="98"/>
      <c r="C235" s="15" t="s">
        <v>75</v>
      </c>
      <c r="D235" s="26">
        <f>IF(C235="SI",5,0)</f>
        <v>5</v>
      </c>
    </row>
    <row r="236" spans="1:4">
      <c r="A236" s="97"/>
      <c r="B236" s="97"/>
    </row>
    <row r="237" spans="1:4" ht="15.75">
      <c r="A237" s="6" t="s">
        <v>5</v>
      </c>
      <c r="B237" s="2"/>
      <c r="C237" s="57">
        <v>5</v>
      </c>
      <c r="D237" s="21"/>
    </row>
    <row r="238" spans="1:4" ht="15.75">
      <c r="A238" s="1" t="s">
        <v>11</v>
      </c>
      <c r="B238" s="5"/>
      <c r="C238" s="55">
        <f>SUM(D233:D235)</f>
        <v>5</v>
      </c>
    </row>
    <row r="239" spans="1:4">
      <c r="A239" s="96" t="s">
        <v>31</v>
      </c>
      <c r="B239" s="96"/>
      <c r="C239" s="28"/>
    </row>
    <row r="240" spans="1:4" ht="51.75" customHeight="1">
      <c r="A240" s="96"/>
      <c r="B240" s="96"/>
    </row>
    <row r="241" spans="1:4" ht="34.5" customHeight="1">
      <c r="B241" s="1"/>
      <c r="C241" s="1"/>
    </row>
    <row r="242" spans="1:4" ht="27.75" customHeight="1">
      <c r="A242" s="62" t="s">
        <v>41</v>
      </c>
      <c r="B242" s="63"/>
      <c r="C242" s="60" t="s">
        <v>17</v>
      </c>
      <c r="D242" s="60"/>
    </row>
    <row r="243" spans="1:4" ht="24" customHeight="1">
      <c r="A243" s="64"/>
      <c r="B243" s="65"/>
      <c r="C243" s="61">
        <f>C237</f>
        <v>5</v>
      </c>
      <c r="D243" s="61"/>
    </row>
    <row r="244" spans="1:4" ht="22.5" customHeight="1">
      <c r="A244" s="64"/>
      <c r="B244" s="65"/>
      <c r="C244" s="60" t="s">
        <v>10</v>
      </c>
      <c r="D244" s="60"/>
    </row>
    <row r="245" spans="1:4" ht="15.75">
      <c r="A245" s="66"/>
      <c r="B245" s="67"/>
      <c r="C245" s="70">
        <f>C238</f>
        <v>5</v>
      </c>
      <c r="D245" s="70"/>
    </row>
    <row r="246" spans="1:4" ht="16.5" customHeight="1"/>
    <row r="247" spans="1:4" ht="16.5" customHeight="1">
      <c r="A247" s="73" t="s">
        <v>76</v>
      </c>
      <c r="B247" s="75"/>
      <c r="C247" s="75"/>
      <c r="D247" s="75"/>
    </row>
    <row r="248" spans="1:4" ht="16.5" customHeight="1">
      <c r="A248" s="8"/>
      <c r="D248" s="41"/>
    </row>
    <row r="249" spans="1:4" ht="16.5" customHeight="1">
      <c r="A249" s="1" t="s">
        <v>13</v>
      </c>
      <c r="B249" s="2" t="s">
        <v>8</v>
      </c>
      <c r="C249" s="42" t="s">
        <v>14</v>
      </c>
      <c r="D249" s="42" t="s">
        <v>29</v>
      </c>
    </row>
    <row r="250" spans="1:4" ht="16.5" customHeight="1">
      <c r="A250" s="94" t="s">
        <v>47</v>
      </c>
      <c r="B250" s="94"/>
      <c r="C250" s="15" t="s">
        <v>75</v>
      </c>
      <c r="D250" s="25">
        <f>IF(C250="SI",5,0)</f>
        <v>5</v>
      </c>
    </row>
    <row r="251" spans="1:4" ht="16.5" customHeight="1">
      <c r="A251" s="94" t="s">
        <v>71</v>
      </c>
      <c r="B251" s="94"/>
      <c r="C251" s="15" t="s">
        <v>75</v>
      </c>
      <c r="D251" s="25">
        <f>IF(C251="SI",5,0)</f>
        <v>5</v>
      </c>
    </row>
    <row r="252" spans="1:4" ht="16.5" customHeight="1">
      <c r="A252" s="95"/>
      <c r="B252" s="95"/>
      <c r="C252" s="15"/>
      <c r="D252" s="25"/>
    </row>
    <row r="253" spans="1:4" ht="16.5" customHeight="1">
      <c r="A253" s="6" t="s">
        <v>5</v>
      </c>
      <c r="B253" s="2"/>
      <c r="C253" s="33">
        <v>10</v>
      </c>
    </row>
    <row r="254" spans="1:4" ht="16.5" customHeight="1">
      <c r="A254" s="1" t="s">
        <v>11</v>
      </c>
      <c r="B254" s="5"/>
      <c r="C254" s="33">
        <f>SUM(D250:D252)</f>
        <v>10</v>
      </c>
    </row>
    <row r="255" spans="1:4" ht="16.5" customHeight="1">
      <c r="A255" s="1"/>
      <c r="B255" s="5"/>
      <c r="C255" s="11"/>
    </row>
    <row r="256" spans="1:4" ht="16.5" customHeight="1">
      <c r="A256" s="62" t="s">
        <v>65</v>
      </c>
      <c r="B256" s="63"/>
      <c r="C256" s="60" t="s">
        <v>17</v>
      </c>
      <c r="D256" s="60"/>
    </row>
    <row r="257" spans="1:4" ht="16.5" customHeight="1">
      <c r="A257" s="64"/>
      <c r="B257" s="65"/>
      <c r="C257" s="61">
        <v>10</v>
      </c>
      <c r="D257" s="61"/>
    </row>
    <row r="258" spans="1:4" ht="16.5" customHeight="1">
      <c r="A258" s="64"/>
      <c r="B258" s="65"/>
      <c r="C258" s="60" t="s">
        <v>10</v>
      </c>
      <c r="D258" s="60"/>
    </row>
    <row r="259" spans="1:4" ht="16.5" customHeight="1">
      <c r="A259" s="66"/>
      <c r="B259" s="67"/>
      <c r="C259" s="70">
        <f>D247+C254</f>
        <v>10</v>
      </c>
      <c r="D259" s="70"/>
    </row>
    <row r="260" spans="1:4" ht="16.5" customHeight="1"/>
    <row r="261" spans="1:4">
      <c r="A261" s="1"/>
    </row>
    <row r="262" spans="1:4" ht="36.75" customHeight="1">
      <c r="A262" s="1"/>
      <c r="B262" s="30" t="s">
        <v>17</v>
      </c>
      <c r="C262" s="92">
        <f>C257+C243+C237+C225+C196+C167+C127+C109+C60+C31</f>
        <v>100</v>
      </c>
      <c r="D262" s="93"/>
    </row>
    <row r="263" spans="1:4" ht="26.25">
      <c r="A263" s="1"/>
      <c r="B263" s="30" t="s">
        <v>9</v>
      </c>
      <c r="C263" s="88">
        <v>50</v>
      </c>
      <c r="D263" s="89"/>
    </row>
    <row r="264" spans="1:4" ht="26.25">
      <c r="A264" s="1"/>
      <c r="B264" s="30" t="s">
        <v>10</v>
      </c>
      <c r="C264" s="90">
        <f>C259+C245+C238+C227+C198+C169+C129+C111+C62+C33</f>
        <v>100</v>
      </c>
      <c r="D264" s="91"/>
    </row>
    <row r="265" spans="1:4" ht="23.25" customHeight="1">
      <c r="A265" s="1"/>
    </row>
    <row r="266" spans="1:4" ht="18.75">
      <c r="A266" s="58" t="s">
        <v>7</v>
      </c>
      <c r="B266" s="12"/>
      <c r="D266" s="16"/>
    </row>
    <row r="267" spans="1:4">
      <c r="D267" s="16"/>
    </row>
    <row r="268" spans="1:4" ht="15.75">
      <c r="A268" s="16"/>
      <c r="B268" s="8" t="s">
        <v>33</v>
      </c>
      <c r="D268" s="16"/>
    </row>
    <row r="269" spans="1:4" ht="15.95" customHeight="1">
      <c r="B269" s="8" t="s">
        <v>34</v>
      </c>
      <c r="D269" s="16"/>
    </row>
    <row r="270" spans="1:4" ht="15.75">
      <c r="B270" s="8" t="s">
        <v>35</v>
      </c>
      <c r="D270" s="16"/>
    </row>
    <row r="271" spans="1:4" ht="15.75">
      <c r="B271" s="8" t="s">
        <v>36</v>
      </c>
      <c r="D271" s="16"/>
    </row>
    <row r="272" spans="1:4" ht="15.75">
      <c r="B272" s="8" t="s">
        <v>37</v>
      </c>
      <c r="D272" s="16"/>
    </row>
    <row r="273" spans="4:4" ht="100.5" customHeight="1">
      <c r="D273" s="16"/>
    </row>
    <row r="274" spans="4:4" ht="15.95" customHeight="1">
      <c r="D274" s="16"/>
    </row>
    <row r="275" spans="4:4">
      <c r="D275" s="16"/>
    </row>
    <row r="276" spans="4:4">
      <c r="D276" s="16"/>
    </row>
    <row r="277" spans="4:4">
      <c r="D277" s="16"/>
    </row>
    <row r="278" spans="4:4">
      <c r="D278" s="16"/>
    </row>
    <row r="279" spans="4:4">
      <c r="D279" s="16"/>
    </row>
    <row r="280" spans="4:4" ht="15.95" customHeight="1">
      <c r="D280" s="16"/>
    </row>
    <row r="281" spans="4:4" ht="15.95" customHeight="1">
      <c r="D281" s="16"/>
    </row>
    <row r="282" spans="4:4" ht="15.95" customHeight="1">
      <c r="D282" s="16"/>
    </row>
    <row r="283" spans="4:4" ht="11.25" customHeight="1">
      <c r="D283" s="16"/>
    </row>
    <row r="284" spans="4:4" ht="31.5" customHeight="1">
      <c r="D284" s="16"/>
    </row>
    <row r="285" spans="4:4">
      <c r="D285" s="16"/>
    </row>
    <row r="286" spans="4:4" ht="31.5" customHeight="1">
      <c r="D286" s="16"/>
    </row>
    <row r="287" spans="4:4">
      <c r="D287" s="16"/>
    </row>
    <row r="288" spans="4:4" ht="114" customHeight="1">
      <c r="D288" s="16"/>
    </row>
    <row r="289" spans="4:4" ht="23.25" customHeight="1">
      <c r="D289" s="16"/>
    </row>
    <row r="290" spans="4:4" ht="15.95" customHeight="1">
      <c r="D290" s="16"/>
    </row>
    <row r="291" spans="4:4" ht="15" customHeight="1">
      <c r="D291" s="16"/>
    </row>
    <row r="296" spans="4:4" ht="11.25" customHeight="1"/>
    <row r="299" spans="4:4" ht="9.75" customHeight="1"/>
    <row r="301" spans="4:4" ht="18.75" customHeight="1"/>
    <row r="302" spans="4:4" ht="31.5" customHeight="1"/>
    <row r="304" spans="4:4" ht="31.5" customHeight="1"/>
    <row r="312" ht="26.25" customHeight="1"/>
  </sheetData>
  <mergeCells count="89">
    <mergeCell ref="C33:D33"/>
    <mergeCell ref="A35:D35"/>
    <mergeCell ref="A37:D37"/>
    <mergeCell ref="A48:D48"/>
    <mergeCell ref="A59:B62"/>
    <mergeCell ref="C59:D59"/>
    <mergeCell ref="C60:D60"/>
    <mergeCell ref="C61:D61"/>
    <mergeCell ref="C62:D62"/>
    <mergeCell ref="A239:B240"/>
    <mergeCell ref="A231:D231"/>
    <mergeCell ref="A236:B236"/>
    <mergeCell ref="A235:B235"/>
    <mergeCell ref="A233:B233"/>
    <mergeCell ref="A232:B232"/>
    <mergeCell ref="A234:B234"/>
    <mergeCell ref="C263:D263"/>
    <mergeCell ref="C264:D264"/>
    <mergeCell ref="C242:D242"/>
    <mergeCell ref="C243:D243"/>
    <mergeCell ref="C244:D244"/>
    <mergeCell ref="C245:D245"/>
    <mergeCell ref="C262:D262"/>
    <mergeCell ref="A247:D247"/>
    <mergeCell ref="A250:B250"/>
    <mergeCell ref="A251:B251"/>
    <mergeCell ref="A252:B252"/>
    <mergeCell ref="A256:B259"/>
    <mergeCell ref="C256:D256"/>
    <mergeCell ref="C257:D257"/>
    <mergeCell ref="C258:D258"/>
    <mergeCell ref="C259:D259"/>
    <mergeCell ref="C1:D1"/>
    <mergeCell ref="A15:D15"/>
    <mergeCell ref="A65:D65"/>
    <mergeCell ref="A67:D67"/>
    <mergeCell ref="A77:D77"/>
    <mergeCell ref="B13:D13"/>
    <mergeCell ref="A3:D3"/>
    <mergeCell ref="B5:D5"/>
    <mergeCell ref="B11:D11"/>
    <mergeCell ref="B7:D7"/>
    <mergeCell ref="A17:D17"/>
    <mergeCell ref="A19:D19"/>
    <mergeCell ref="A30:B33"/>
    <mergeCell ref="C30:D30"/>
    <mergeCell ref="C31:D31"/>
    <mergeCell ref="C32:D32"/>
    <mergeCell ref="A155:D155"/>
    <mergeCell ref="A87:D87"/>
    <mergeCell ref="A97:D97"/>
    <mergeCell ref="A108:B111"/>
    <mergeCell ref="A144:D144"/>
    <mergeCell ref="C108:D108"/>
    <mergeCell ref="C109:D109"/>
    <mergeCell ref="C110:D110"/>
    <mergeCell ref="C111:D111"/>
    <mergeCell ref="C128:D128"/>
    <mergeCell ref="C129:D129"/>
    <mergeCell ref="A113:D113"/>
    <mergeCell ref="A115:D115"/>
    <mergeCell ref="A126:B129"/>
    <mergeCell ref="A131:D131"/>
    <mergeCell ref="A133:D133"/>
    <mergeCell ref="C167:D167"/>
    <mergeCell ref="C168:D168"/>
    <mergeCell ref="A213:D213"/>
    <mergeCell ref="A224:B227"/>
    <mergeCell ref="A184:D184"/>
    <mergeCell ref="A166:B169"/>
    <mergeCell ref="C166:D166"/>
    <mergeCell ref="C224:D224"/>
    <mergeCell ref="A171:D171"/>
    <mergeCell ref="C126:D126"/>
    <mergeCell ref="C127:D127"/>
    <mergeCell ref="A242:B245"/>
    <mergeCell ref="A173:D173"/>
    <mergeCell ref="C169:D169"/>
    <mergeCell ref="C195:D195"/>
    <mergeCell ref="C196:D196"/>
    <mergeCell ref="C197:D197"/>
    <mergeCell ref="C198:D198"/>
    <mergeCell ref="A229:D229"/>
    <mergeCell ref="A200:D200"/>
    <mergeCell ref="A195:B198"/>
    <mergeCell ref="C225:D225"/>
    <mergeCell ref="C226:D226"/>
    <mergeCell ref="C227:D227"/>
    <mergeCell ref="A202:D202"/>
  </mergeCells>
  <dataValidations count="1">
    <dataValidation type="list" allowBlank="1" showInputMessage="1" showErrorMessage="1" sqref="C204:C208 C157:C162 C233:C235 C186:C190 C250:C252 C99:C104 C89:C94 C79:C83 C39:C44 C21:C25 C69:C74 C50:C55 C117:C121 C146:C151 C135:C140 C175:C180 C215:C219">
      <formula1>"SI,NO"</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Giovanna</dc:creator>
  <cp:lastModifiedBy>r.diterlizzi</cp:lastModifiedBy>
  <cp:lastPrinted>2022-07-08T10:24:32Z</cp:lastPrinted>
  <dcterms:created xsi:type="dcterms:W3CDTF">2019-03-29T08:51:41Z</dcterms:created>
  <dcterms:modified xsi:type="dcterms:W3CDTF">2022-07-19T06:11:09Z</dcterms:modified>
</cp:coreProperties>
</file>